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eerder\Documents\Power point\Bridge\"/>
    </mc:Choice>
  </mc:AlternateContent>
  <xr:revisionPtr revIDLastSave="0" documentId="13_ncr:1_{7D675A92-24D1-4627-A4B4-23F21F455D2E}" xr6:coauthVersionLast="47" xr6:coauthVersionMax="47" xr10:uidLastSave="{00000000-0000-0000-0000-000000000000}"/>
  <bookViews>
    <workbookView xWindow="-108" yWindow="-108" windowWidth="23256" windowHeight="12456" xr2:uid="{6051BE2B-B05A-46B3-9966-AED2665092B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49" i="1" l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F29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F3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S39" i="1"/>
  <c r="AE39" i="1" s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S43" i="1"/>
  <c r="AE43" i="1" s="1"/>
  <c r="A43" i="1" s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S37" i="1"/>
  <c r="AE37" i="1" s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S19" i="1"/>
  <c r="AE19" i="1" s="1"/>
  <c r="A19" i="1" s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S17" i="1"/>
  <c r="AE17" i="1" s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52" i="1" l="1"/>
  <c r="AE30" i="1"/>
  <c r="AE12" i="1"/>
  <c r="AE44" i="1"/>
  <c r="AE40" i="1"/>
  <c r="AE54" i="1"/>
  <c r="AE47" i="1"/>
  <c r="AE11" i="1"/>
  <c r="AE4" i="1"/>
  <c r="AE49" i="1"/>
  <c r="AE42" i="1"/>
  <c r="AE45" i="1"/>
  <c r="AE48" i="1"/>
  <c r="AE46" i="1"/>
  <c r="AE22" i="1"/>
  <c r="AE26" i="1"/>
  <c r="AE24" i="1"/>
  <c r="AE34" i="1"/>
  <c r="AE35" i="1"/>
  <c r="AE29" i="1"/>
  <c r="AE28" i="1"/>
  <c r="AE27" i="1"/>
  <c r="AE38" i="1"/>
  <c r="AE31" i="1"/>
  <c r="AE20" i="1"/>
  <c r="AE55" i="1"/>
  <c r="AE41" i="1"/>
  <c r="AE51" i="1"/>
  <c r="AE53" i="1"/>
  <c r="AE32" i="1"/>
  <c r="AE50" i="1"/>
  <c r="AE33" i="1"/>
  <c r="AE23" i="1"/>
  <c r="AE21" i="1"/>
  <c r="AE25" i="1"/>
  <c r="AE8" i="1"/>
  <c r="AE7" i="1"/>
  <c r="AE16" i="1"/>
  <c r="AE13" i="1"/>
  <c r="AE6" i="1"/>
  <c r="AE3" i="1"/>
  <c r="AE14" i="1"/>
  <c r="AE10" i="1"/>
  <c r="AE5" i="1"/>
  <c r="AE15" i="1"/>
  <c r="AE9" i="1"/>
  <c r="A12" i="1" l="1"/>
  <c r="A11" i="1"/>
  <c r="A3" i="1"/>
  <c r="A8" i="1"/>
  <c r="A7" i="1"/>
  <c r="A13" i="1"/>
  <c r="A16" i="1"/>
  <c r="A15" i="1"/>
  <c r="A4" i="1"/>
  <c r="A9" i="1"/>
  <c r="A6" i="1"/>
  <c r="A14" i="1"/>
  <c r="A5" i="1"/>
  <c r="A10" i="1"/>
  <c r="A17" i="1"/>
</calcChain>
</file>

<file path=xl/sharedStrings.xml><?xml version="1.0" encoding="utf-8"?>
<sst xmlns="http://schemas.openxmlformats.org/spreadsheetml/2006/main" count="431" uniqueCount="212">
  <si>
    <t>Datum</t>
  </si>
  <si>
    <t>Gemiddeld</t>
  </si>
  <si>
    <t>Rang</t>
  </si>
  <si>
    <t>Groep</t>
  </si>
  <si>
    <t>ronde 1</t>
  </si>
  <si>
    <t>Spel 1</t>
  </si>
  <si>
    <t>ronde 2</t>
  </si>
  <si>
    <t>Spel 2</t>
  </si>
  <si>
    <t>ronde 3</t>
  </si>
  <si>
    <t>Spel 3</t>
  </si>
  <si>
    <t>ronde 4</t>
  </si>
  <si>
    <t>Spel 4</t>
  </si>
  <si>
    <t>ronde 5</t>
  </si>
  <si>
    <t>Spel 5</t>
  </si>
  <si>
    <t>ronde 6</t>
  </si>
  <si>
    <t>Spel 6</t>
  </si>
  <si>
    <t>ronde 7</t>
  </si>
  <si>
    <t>Spel 7</t>
  </si>
  <si>
    <t>ronde 8</t>
  </si>
  <si>
    <t>Spel 8</t>
  </si>
  <si>
    <t>ronde 9</t>
  </si>
  <si>
    <t>Spel 9</t>
  </si>
  <si>
    <t>ronde 10</t>
  </si>
  <si>
    <t>Spel 10</t>
  </si>
  <si>
    <t>ronde 11</t>
  </si>
  <si>
    <t>Spel 11</t>
  </si>
  <si>
    <t>ronde 12</t>
  </si>
  <si>
    <t>Spel 12</t>
  </si>
  <si>
    <t>ronde 13</t>
  </si>
  <si>
    <t>Spel 13</t>
  </si>
  <si>
    <t>score 1</t>
  </si>
  <si>
    <t>score 2</t>
  </si>
  <si>
    <t>score 3</t>
  </si>
  <si>
    <t>score 4</t>
  </si>
  <si>
    <t>score 5</t>
  </si>
  <si>
    <t>score 6</t>
  </si>
  <si>
    <t>score 7</t>
  </si>
  <si>
    <t>score 8</t>
  </si>
  <si>
    <t>score 9</t>
  </si>
  <si>
    <t>score 10</t>
  </si>
  <si>
    <t>score 11</t>
  </si>
  <si>
    <t>score 12</t>
  </si>
  <si>
    <t>score 13</t>
  </si>
  <si>
    <t>spellen</t>
  </si>
  <si>
    <t>rood</t>
  </si>
  <si>
    <t>A</t>
  </si>
  <si>
    <t>Jan Jaspers (90,0) &amp; Ruud Wierts (90,0)</t>
  </si>
  <si>
    <t>Piet Aarts (89,9) &amp; Martien van Heugten (89,9)</t>
  </si>
  <si>
    <t>Evert Manders (92,3) &amp; Bjorn Rosenberg (92,3)</t>
  </si>
  <si>
    <t>Herbert Clevis (91,5) &amp; Marja Peters (91,5)</t>
  </si>
  <si>
    <t>Jos Bongers (88,0) &amp; Nel Jaspers (88,0)</t>
  </si>
  <si>
    <t>Nelly van Geffen (82,1) &amp; Hanny van der Loo (82,1)</t>
  </si>
  <si>
    <t>Nora van de Rijdt (86,1) &amp; Marjan van Oosterhout (86,9)</t>
  </si>
  <si>
    <t>Helma Wierts (92,5) &amp; Faas Peters (92,5)</t>
  </si>
  <si>
    <t>Jo van Hoef (89,3) &amp; Gerard Leenders (87,8)</t>
  </si>
  <si>
    <t>Truus van de Kruijs (84,9) &amp; Ria van Roy (84,9)</t>
  </si>
  <si>
    <t>Jac Huijsmans (77,2) &amp; Rini Zegers (79,2)</t>
  </si>
  <si>
    <t>wit</t>
  </si>
  <si>
    <t>Henk van Bree  &amp; Freek van Eck</t>
  </si>
  <si>
    <t xml:space="preserve">Helma Wierts &amp; Ruud Wierts </t>
  </si>
  <si>
    <t xml:space="preserve">Piet Aarts  &amp; Martien van Heugten </t>
  </si>
  <si>
    <t>Ton Althuizen  &amp; Henk van den Berg</t>
  </si>
  <si>
    <t xml:space="preserve">Hans Berkers  &amp; Faas Peters </t>
  </si>
  <si>
    <t>Herbert Clevis  &amp; Bjorn Rosenberg</t>
  </si>
  <si>
    <t>Jan Jaspers  &amp; Jan van den Oever</t>
  </si>
  <si>
    <t>Nellie van Dijk &amp; Evert Manders</t>
  </si>
  <si>
    <t>Jan van den Boomen  &amp; Toine van Oosterhout</t>
  </si>
  <si>
    <t xml:space="preserve">Ria van Bussel  &amp; Carla Geven </t>
  </si>
  <si>
    <t>Peter van Nunen &amp; Helma van Ooijen</t>
  </si>
  <si>
    <t>Ranking 1-9-26</t>
  </si>
  <si>
    <t>Fransie van de Eijnde &amp; Loe van den Eijnde</t>
  </si>
  <si>
    <t>Hanny van der Loo &amp; Toon Peters</t>
  </si>
  <si>
    <t xml:space="preserve">Guido Donkers &amp; Piet van Rens </t>
  </si>
  <si>
    <t xml:space="preserve">Henriette Hoebergen  &amp; Frits Hoebergen </t>
  </si>
  <si>
    <t>Jo van Horssen  &amp; Jac Huijsmans</t>
  </si>
  <si>
    <t>Ton Bakens &amp; Michel Mikkers</t>
  </si>
  <si>
    <t>Lia Heijligers  &amp; Gerard Heijligers</t>
  </si>
  <si>
    <t>Judith Aust &amp; Ralph van Eijk</t>
  </si>
  <si>
    <t>Ali den Boer &amp; Marijke van der Heijden</t>
  </si>
  <si>
    <t xml:space="preserve">Gerard van der Loo &amp; Jan van der Loo </t>
  </si>
  <si>
    <t xml:space="preserve">Toon vd Kerkhof &amp; Willemijn vd Kerkhof </t>
  </si>
  <si>
    <t>Jacqueline Oomens &amp; Ans van Stiphout</t>
  </si>
  <si>
    <t>blauw</t>
  </si>
  <si>
    <t>Lieke van der Broek &amp; Johan Cranendonk</t>
  </si>
  <si>
    <t xml:space="preserve">Bert Klerx  &amp; Henk Peters </t>
  </si>
  <si>
    <t>Mieke vd Bosch &amp; Francien van Bussel</t>
  </si>
  <si>
    <t xml:space="preserve">Liesje Hendriks  &amp; Wilma Peters </t>
  </si>
  <si>
    <t>Jan van Bussel  &amp; Martin Oomens</t>
  </si>
  <si>
    <t>Theo Isbouts  &amp; Theo Martens</t>
  </si>
  <si>
    <t>Cees Kros  &amp; Ger Litjens</t>
  </si>
  <si>
    <t>Franca Bankers &amp; Marjo Stevens</t>
  </si>
  <si>
    <t>Maria van Bussel &amp; Maria de Groot</t>
  </si>
  <si>
    <t>Nellie en Gerard v.Grimbergen</t>
  </si>
  <si>
    <t>Ben Koolen &amp; Annelies Tielemans</t>
  </si>
  <si>
    <t>Wilma Zegers &amp; Rini Zegers</t>
  </si>
  <si>
    <t>Mirjam Goorhuis (93,7) &amp; Ton Lucassen (93,7)</t>
  </si>
  <si>
    <t>Helma Wierts (93,0) &amp; Ruud Wierts (93,0)</t>
  </si>
  <si>
    <t>Piet Aarts (92,4) &amp; Martien van Heugten (92,4)</t>
  </si>
  <si>
    <t>Herbert Clevis (90,7) &amp; Bjorn Rosenberg (91,5)</t>
  </si>
  <si>
    <t>Ton Althuizen (89,7) &amp; Henk van den Berg (89,7)</t>
  </si>
  <si>
    <t>Henk van Bree (89,4) &amp; Freek van Eck (88,2)</t>
  </si>
  <si>
    <t>Jan Jaspers (88,3) &amp; Jan van den Oever (88,3)</t>
  </si>
  <si>
    <t>Ronald van der Lelij (88,0) &amp; Marloes van Lierop (88,0)</t>
  </si>
  <si>
    <t>Hans Berkers (86,9) &amp; Faas Peters (89,0)</t>
  </si>
  <si>
    <t>Irma Bloem (87,5) &amp; Peter Bloem (87,5)</t>
  </si>
  <si>
    <t>Nellie van Dijk (87,2) &amp; Evert Manders (87,2)</t>
  </si>
  <si>
    <t>Henriette Hoebergen (85,5) &amp; Frits Hoebergen (85,5)</t>
  </si>
  <si>
    <t>Jan van den Boomen (85,3) &amp; Toine van Oosterhout (85,3)</t>
  </si>
  <si>
    <t>Jo van Horssen (83,3) &amp; Jac Huijsmans (85,3)</t>
  </si>
  <si>
    <t>Hanny van der Loo (84,2) &amp; Toon Peters (84,2)</t>
  </si>
  <si>
    <t>Lia Heijligers (83,9) &amp; Gerard Heijligers (83,9)</t>
  </si>
  <si>
    <t>Ria van Bussel (83,4) &amp; Carla Geven (83,5)</t>
  </si>
  <si>
    <t>Gerard Leenders (82,7) &amp; Maria van Roosendaal (82,7)</t>
  </si>
  <si>
    <t>Bert Klerx (82,6) &amp; Henk Peters (82,6)</t>
  </si>
  <si>
    <t>Jo van Hoef (82,5) &amp; Truus de Win (82,5)</t>
  </si>
  <si>
    <t>Peter van Nunen (80,7) &amp; Helma van Ooijen (80,7)</t>
  </si>
  <si>
    <t>Toon van den Kerkhof (80,7) &amp; Willemijn van den Kerkhof (80,7)</t>
  </si>
  <si>
    <t>Mieke van den Bosch (80,6) &amp; Francien van Bussel (80,6)</t>
  </si>
  <si>
    <t>Fransie van de Eijnde (80,3) &amp; Loe van den Eijnde (80,3)</t>
  </si>
  <si>
    <t>Ton Bakens (79,4) &amp; Michel Mikkers (79,4)</t>
  </si>
  <si>
    <t>Judith Aust (79,0) &amp; Ralph van Eijk (79,0)</t>
  </si>
  <si>
    <t>Theo Isbouts (78,4) &amp; Theo Martens (78,4)</t>
  </si>
  <si>
    <t>Jacqueline Oomens (78,3) &amp; Ans van Stiphout (78,3)</t>
  </si>
  <si>
    <t>Ali den Boer (77,7) &amp; Marijke van der Heijden (78,6)</t>
  </si>
  <si>
    <t>Rini Zegers (77,8) &amp; Wilma Zegers (77,8)</t>
  </si>
  <si>
    <t>Frans de Jong (77,6) &amp; Bernadette Raymakers (77,6)</t>
  </si>
  <si>
    <t>Els van Oosterhout (77,1) &amp; Sjef van Oosterhout (77,1)</t>
  </si>
  <si>
    <t>Lieke van der Broek (77,0) &amp; Johan Cranendonk (77,0)</t>
  </si>
  <si>
    <t>Guido Donkers (76,8) &amp; Piet van Rens (76,8)</t>
  </si>
  <si>
    <t>Ben Koolen (76,6) &amp; Annelies Tielemans (76,6)</t>
  </si>
  <si>
    <t>Gerard van der Loo (76,6) &amp; Jan van der Loo (76,6)</t>
  </si>
  <si>
    <t>Erneste Mulder (75,6) &amp; Karin Schriks (75,6)</t>
  </si>
  <si>
    <t>Ine Sleegers (73,5) &amp; Ine Swinkels (73,5)</t>
  </si>
  <si>
    <t>Elly Hoefnagels (74,8) &amp; Yvonne Thoer (70,4)</t>
  </si>
  <si>
    <t>Franca Bankers (72,2) &amp; Marjo Stevens (72,2)</t>
  </si>
  <si>
    <t>Anton Lamers (71,7) &amp; Marja Lamers (71,7)</t>
  </si>
  <si>
    <t>Liesje Hendriks (71,5) &amp; Wilma Peters (71,5)</t>
  </si>
  <si>
    <t>Maria van Bussel (71,2) &amp; Maria de Groot (71,2)</t>
  </si>
  <si>
    <t>Ans van der Heijden (70,1) &amp; Hannelore Sloover (70,1)</t>
  </si>
  <si>
    <t>Bram Nugteren (70,1) &amp; Silvia Nugteren (70,1)</t>
  </si>
  <si>
    <t>Cees Kros (69,6) &amp; Ger Litjens (69,6)</t>
  </si>
  <si>
    <t>Jan van Bussel (66,1) &amp; Martin Oomens (66,1)</t>
  </si>
  <si>
    <t>Frans Roijackers (60,8) &amp; Lizette Roijackers (60,8)</t>
  </si>
  <si>
    <t>Nellie van Grimbergen (68,5) &amp; Gerard van Grimbergen (40,0)</t>
  </si>
  <si>
    <t>Stand maandag herfstperiode 2026</t>
  </si>
  <si>
    <t>Herbert Clevis (93,9) &amp; Bjorn Rosenberg (93,9)</t>
  </si>
  <si>
    <t>Ronald van der Lelij (93,1) &amp; Marloes van Lierop (93,1)</t>
  </si>
  <si>
    <t>Henk van Bree (92,3) &amp; Freek van Eck (92,8)</t>
  </si>
  <si>
    <t>Jan Jaspers (91,0) &amp; Jan van den Oever (91,0)</t>
  </si>
  <si>
    <t>Helma Wierts (90,7) &amp; Ruud Wierts (90,7)</t>
  </si>
  <si>
    <t>Nellie van Dijk (88,4) &amp; Evert Manders (88,4)</t>
  </si>
  <si>
    <t>Piet Aarts (88,2) &amp; Martien van Heugten (88,2)</t>
  </si>
  <si>
    <t>Peter van Nunen (87,6) &amp; Helma van Ooijen (87,6)</t>
  </si>
  <si>
    <t>Hans Berkers (87,0) &amp; Faas Peters (85,9)</t>
  </si>
  <si>
    <t>Petra van Brussel (86,2) &amp; Nora van de Rijdt (86,2)</t>
  </si>
  <si>
    <t>Irma Bloem (85,6) &amp; Peter Bloem (85,6)</t>
  </si>
  <si>
    <t>Ton Althuizen (85,5) &amp; Henk van den Berg (85,5)</t>
  </si>
  <si>
    <t>Frans de Jong (88,3) &amp; Bernadette Raymakers (82,5)</t>
  </si>
  <si>
    <t>Ria van Bussel (83,5) &amp; Carla Geven (86,3)</t>
  </si>
  <si>
    <t>Jan van den Boomen (84,6) &amp; Toine van Oosterhout (84,6)</t>
  </si>
  <si>
    <t>Rini Zegers (84,4) &amp; Wilma Zegers (81,9)</t>
  </si>
  <si>
    <t>Lia Heijligers (83,0) &amp; Gerard Heijligers (83,0)</t>
  </si>
  <si>
    <t>Gerard Leenders (78,4) &amp; Marja Peters (87,3)</t>
  </si>
  <si>
    <t>Henriette Hoebergen (82,4) &amp; Frits Hoebergen (82,4)</t>
  </si>
  <si>
    <t>Ton Bakens (83,0) &amp; Michel Mikkers (80,7)</t>
  </si>
  <si>
    <t>Hanny van der Loo (81,7) &amp; Toon Peters (81,7)</t>
  </si>
  <si>
    <t>Judith Aust (81,7) &amp; Ralph van Eijk (80,8)</t>
  </si>
  <si>
    <t>Jo van Hoef (80,0) &amp; Truus de Win (80,0)</t>
  </si>
  <si>
    <t>Jo van Horssen (79,2) &amp; Jac Huijsmans (80,5)</t>
  </si>
  <si>
    <t>Toon van den Kerkhof (79,8) &amp; Willemijn van den Kerkhof (79,8)</t>
  </si>
  <si>
    <t>Fransie van de Eijnde (77,6) &amp; Loe van den Eijnde (77,6)</t>
  </si>
  <si>
    <t>Gerard van der Loo (77,5) &amp; Jan van der Loo (77,5)</t>
  </si>
  <si>
    <t>Els van Oosterhout (77,0) &amp; Sjef van Oosterhout (77,0)</t>
  </si>
  <si>
    <t>Bert Klerx (79,2) &amp; Henk Peters (74,5)</t>
  </si>
  <si>
    <t>Maria van Bussel (76,7) &amp; Maria de Groot (76,7)</t>
  </si>
  <si>
    <t>Theo Isbouts (78,3) &amp; Theo Martens (73,8)</t>
  </si>
  <si>
    <t>Mieke van den Bosch (75,8) &amp; Francien van Bussel (75,8)</t>
  </si>
  <si>
    <t>Lieke van der Broek (75,0) &amp; Johan Cranendonk (76,0)</t>
  </si>
  <si>
    <t>Ine Sleegers (76,0) &amp; Ine Swinkels (73,9)</t>
  </si>
  <si>
    <t>Ben Koolen (73,4) &amp; Annelies Tielemans (76,3)</t>
  </si>
  <si>
    <t>Erneste Mulder (74,7) &amp; Karin Schriks (74,7)</t>
  </si>
  <si>
    <t>Guido Donkers (74,2) &amp; Piet van Rens (74,2)</t>
  </si>
  <si>
    <t>Liesje Hendriks (73,6) &amp; Wilma Peters (73,6)</t>
  </si>
  <si>
    <t>Franca Bankers (73,2) &amp; Marjo Stevens (73,2)</t>
  </si>
  <si>
    <t>Toos Beijers (72,9) &amp; Jack van der Vleuten (72,9)</t>
  </si>
  <si>
    <t>Bram Nugteren (71,1) &amp; Silvia Nugteren (71,1)</t>
  </si>
  <si>
    <t>Cees Kros (72,1) &amp; Ger Litjens (68,8)</t>
  </si>
  <si>
    <t>Ali den Boer (68,1) &amp; Marijke van der Heijden (72,4)</t>
  </si>
  <si>
    <t>Jan van Bussel (70,5) &amp; Martin Oomens (69,8)</t>
  </si>
  <si>
    <t>Ans van der Heijden (72,7) &amp; Elly Hoefnagels (67,4)</t>
  </si>
  <si>
    <t>Jacqueline Oomens (68,9) &amp; Ans van Stiphout (68,9)</t>
  </si>
  <si>
    <t>Frans Roijackers (67,1) &amp; Lizette Roijackers (67,1)</t>
  </si>
  <si>
    <t>Nellie van Grimbergen (70,8) &amp; Gerard van Grimbergen (40,0)</t>
  </si>
  <si>
    <t>Petra v.Brussel &amp; Nora v.d.Rijdt</t>
  </si>
  <si>
    <t>Marloes v.Lierop &amp; Ronald v.d.Lelij</t>
  </si>
  <si>
    <t>Irma en Peter Bloem</t>
  </si>
  <si>
    <t>Bernadette  Raymakers &amp; Frans de Jong</t>
  </si>
  <si>
    <t>Ranking 167+</t>
  </si>
  <si>
    <t>Truus de Win &amp; Jo v.Hoef</t>
  </si>
  <si>
    <t>Marja Peters &amp; Gerard Leenders</t>
  </si>
  <si>
    <t>Francie en Loe v.d.Eijnde</t>
  </si>
  <si>
    <t>Els en Sjef v.Oosterhout</t>
  </si>
  <si>
    <t>Ranking 152-167</t>
  </si>
  <si>
    <t>Ine Sleegers &amp; Ine Swinkels</t>
  </si>
  <si>
    <t xml:space="preserve">Ranking -152 </t>
  </si>
  <si>
    <t xml:space="preserve">Erneste Mulder &amp; Karin Schriks </t>
  </si>
  <si>
    <t>Toos Beijers &amp; Jack v.d.Vleuten</t>
  </si>
  <si>
    <t>Silvia en Bram Nugteren</t>
  </si>
  <si>
    <t>Jan v.Bussel &amp; Martin Oomens</t>
  </si>
  <si>
    <t>Elly Hoefnagels  &amp; Ans v.d.Heijden</t>
  </si>
  <si>
    <t>Lizette &amp; Frans Roijackers</t>
  </si>
  <si>
    <t>Truus v.Kruijs &amp; Arthur Loomans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</si>
</sst>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color indexed="12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B1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center"/>
    </xf>
    <xf numFmtId="0" fontId="5" fillId="0" borderId="0" xfId="0" applyFont="1"/>
    <xf numFmtId="0" fontId="0" fillId="0" borderId="7" xfId="0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2" fontId="0" fillId="0" borderId="0" xfId="0" applyNumberFormat="1"/>
    <xf numFmtId="0" fontId="8" fillId="5" borderId="0" xfId="0" applyFont="1" applyFill="1" applyAlignment="1">
      <alignment horizontal="right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9" fillId="5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 vertical="center"/>
    </xf>
    <xf numFmtId="2" fontId="3" fillId="7" borderId="7" xfId="0" applyNumberFormat="1" applyFont="1" applyFill="1" applyBorder="1" applyAlignment="1">
      <alignment horizontal="center"/>
    </xf>
    <xf numFmtId="2" fontId="0" fillId="7" borderId="7" xfId="0" applyNumberFormat="1" applyFill="1" applyBorder="1" applyAlignment="1">
      <alignment horizontal="center"/>
    </xf>
    <xf numFmtId="2" fontId="7" fillId="7" borderId="7" xfId="0" applyNumberFormat="1" applyFont="1" applyFill="1" applyBorder="1" applyAlignment="1">
      <alignment horizontal="center"/>
    </xf>
    <xf numFmtId="0" fontId="0" fillId="7" borderId="0" xfId="0" applyFill="1"/>
    <xf numFmtId="2" fontId="0" fillId="7" borderId="0" xfId="0" applyNumberFormat="1" applyFill="1"/>
    <xf numFmtId="0" fontId="8" fillId="7" borderId="0" xfId="0" applyFont="1" applyFill="1" applyAlignment="1">
      <alignment horizontal="right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vertical="center" wrapText="1"/>
    </xf>
    <xf numFmtId="0" fontId="3" fillId="8" borderId="7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/>
    </xf>
    <xf numFmtId="2" fontId="10" fillId="7" borderId="7" xfId="0" applyNumberFormat="1" applyFont="1" applyFill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11" fillId="2" borderId="5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right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vertical="center" wrapText="1"/>
    </xf>
    <xf numFmtId="0" fontId="12" fillId="7" borderId="0" xfId="0" applyFont="1" applyFill="1"/>
    <xf numFmtId="0" fontId="6" fillId="9" borderId="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D366-4057-4B50-AE0B-98DF84B727AA}">
  <dimension ref="A1:BC57"/>
  <sheetViews>
    <sheetView tabSelected="1" zoomScale="112" zoomScaleNormal="112" workbookViewId="0">
      <selection activeCell="A56" sqref="A56"/>
    </sheetView>
  </sheetViews>
  <sheetFormatPr defaultRowHeight="14.4" x14ac:dyDescent="0.3"/>
  <cols>
    <col min="1" max="1" width="6.5546875" style="19" customWidth="1"/>
    <col min="2" max="2" width="6.88671875" style="19" bestFit="1" customWidth="1"/>
    <col min="3" max="3" width="51.21875" style="20" customWidth="1"/>
    <col min="4" max="4" width="10.33203125" style="21" customWidth="1"/>
    <col min="5" max="5" width="8.44140625" style="43" customWidth="1"/>
    <col min="6" max="6" width="5.6640625" style="22" hidden="1" customWidth="1"/>
    <col min="7" max="7" width="7" style="23" customWidth="1"/>
    <col min="8" max="8" width="5.6640625" style="23" hidden="1" customWidth="1"/>
    <col min="9" max="9" width="7" style="19" customWidth="1"/>
    <col min="10" max="10" width="5.6640625" style="19" hidden="1" customWidth="1"/>
    <col min="11" max="11" width="7" style="23" customWidth="1"/>
    <col min="12" max="12" width="5.6640625" style="19" hidden="1" customWidth="1"/>
    <col min="13" max="13" width="7" style="23" hidden="1" customWidth="1"/>
    <col min="14" max="14" width="5.6640625" style="19" hidden="1" customWidth="1"/>
    <col min="15" max="15" width="7" style="23" hidden="1" customWidth="1"/>
    <col min="16" max="16" width="5.6640625" style="19" hidden="1" customWidth="1"/>
    <col min="17" max="17" width="7" style="23" hidden="1" customWidth="1"/>
    <col min="18" max="18" width="5.6640625" style="19" hidden="1" customWidth="1"/>
    <col min="19" max="19" width="7" style="23" hidden="1" customWidth="1"/>
    <col min="20" max="20" width="5.6640625" style="19" hidden="1" customWidth="1"/>
    <col min="21" max="21" width="7" style="23" hidden="1" customWidth="1"/>
    <col min="22" max="22" width="5.6640625" style="19" hidden="1" customWidth="1"/>
    <col min="23" max="23" width="7.88671875" style="23" hidden="1" customWidth="1"/>
    <col min="24" max="24" width="6.5546875" style="19" hidden="1" customWidth="1"/>
    <col min="25" max="25" width="7.88671875" style="23" hidden="1" customWidth="1"/>
    <col min="26" max="26" width="6.5546875" style="19" hidden="1" customWidth="1"/>
    <col min="27" max="27" width="7.88671875" style="19" hidden="1" customWidth="1"/>
    <col min="28" max="28" width="6.5546875" style="19" hidden="1" customWidth="1"/>
    <col min="29" max="29" width="7.88671875" style="19" hidden="1" customWidth="1"/>
    <col min="30" max="30" width="6.5546875" style="19" hidden="1" customWidth="1"/>
    <col min="31" max="31" width="12.33203125" style="24" customWidth="1"/>
    <col min="32" max="51" width="8.88671875" hidden="1" customWidth="1"/>
    <col min="52" max="52" width="7" hidden="1" customWidth="1"/>
    <col min="53" max="55" width="8.88671875" hidden="1" customWidth="1"/>
    <col min="56" max="66" width="8.88671875" customWidth="1"/>
  </cols>
  <sheetData>
    <row r="1" spans="1:52" ht="16.2" thickBot="1" x14ac:dyDescent="0.35">
      <c r="A1" s="55" t="s">
        <v>144</v>
      </c>
      <c r="B1" s="56"/>
      <c r="C1" s="57"/>
      <c r="D1" s="45"/>
      <c r="E1" s="40"/>
      <c r="F1" s="2"/>
      <c r="G1" s="1"/>
      <c r="H1" s="2"/>
      <c r="I1" s="3"/>
      <c r="J1" s="4"/>
      <c r="K1" s="1"/>
      <c r="L1" s="4"/>
      <c r="M1" s="1"/>
      <c r="N1" s="4"/>
      <c r="O1" s="1"/>
      <c r="P1" s="4"/>
      <c r="Q1" s="1"/>
      <c r="R1" s="4"/>
      <c r="S1" s="1"/>
      <c r="T1" s="4"/>
      <c r="U1" s="5"/>
      <c r="V1" s="4"/>
      <c r="W1" s="1"/>
      <c r="X1" s="4"/>
      <c r="Y1" s="1"/>
      <c r="Z1" s="4"/>
      <c r="AA1" s="3"/>
      <c r="AB1" s="4"/>
      <c r="AC1" s="3" t="s">
        <v>0</v>
      </c>
      <c r="AD1" s="4"/>
      <c r="AE1" s="58" t="s">
        <v>1</v>
      </c>
    </row>
    <row r="2" spans="1:52" s="9" customFormat="1" ht="13.2" x14ac:dyDescent="0.25">
      <c r="A2" s="6" t="s">
        <v>2</v>
      </c>
      <c r="B2" s="6" t="s">
        <v>3</v>
      </c>
      <c r="C2" s="7" t="s">
        <v>197</v>
      </c>
      <c r="D2" s="46" t="s">
        <v>69</v>
      </c>
      <c r="E2" s="44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59"/>
      <c r="AF2" s="9" t="s">
        <v>30</v>
      </c>
      <c r="AG2" s="9" t="s">
        <v>31</v>
      </c>
      <c r="AH2" s="9" t="s">
        <v>32</v>
      </c>
      <c r="AI2" s="9" t="s">
        <v>33</v>
      </c>
      <c r="AJ2" s="9" t="s">
        <v>34</v>
      </c>
      <c r="AK2" s="9" t="s">
        <v>35</v>
      </c>
      <c r="AL2" s="9" t="s">
        <v>36</v>
      </c>
      <c r="AM2" s="9" t="s">
        <v>37</v>
      </c>
      <c r="AN2" s="9" t="s">
        <v>38</v>
      </c>
      <c r="AO2" s="9" t="s">
        <v>39</v>
      </c>
      <c r="AP2" s="9" t="s">
        <v>40</v>
      </c>
      <c r="AQ2" s="9" t="s">
        <v>41</v>
      </c>
      <c r="AR2" s="9" t="s">
        <v>42</v>
      </c>
      <c r="AS2" s="9" t="s">
        <v>43</v>
      </c>
    </row>
    <row r="3" spans="1:52" ht="19.95" customHeight="1" x14ac:dyDescent="0.3">
      <c r="A3" s="10">
        <f>IF(AE3="","",RANK(AE3,AE$3:AE$18))</f>
        <v>1</v>
      </c>
      <c r="B3" s="11" t="s">
        <v>44</v>
      </c>
      <c r="C3" s="37" t="s">
        <v>58</v>
      </c>
      <c r="D3" s="25">
        <v>185.1</v>
      </c>
      <c r="E3" s="41"/>
      <c r="F3" s="12"/>
      <c r="G3" s="12">
        <v>66.25</v>
      </c>
      <c r="H3" s="12">
        <v>24</v>
      </c>
      <c r="I3" s="12">
        <v>57.08</v>
      </c>
      <c r="J3" s="13">
        <v>24</v>
      </c>
      <c r="K3" s="12">
        <v>63.33</v>
      </c>
      <c r="L3" s="13">
        <v>24</v>
      </c>
      <c r="M3" s="12"/>
      <c r="N3" s="13"/>
      <c r="O3" s="12"/>
      <c r="P3" s="13"/>
      <c r="Q3" s="12"/>
      <c r="R3" s="13"/>
      <c r="S3" s="12"/>
      <c r="T3" s="13"/>
      <c r="U3" s="12"/>
      <c r="V3" s="13"/>
      <c r="W3" s="12"/>
      <c r="X3" s="13"/>
      <c r="Y3" s="12"/>
      <c r="Z3" s="13"/>
      <c r="AA3" s="12"/>
      <c r="AB3" s="13"/>
      <c r="AC3" s="13"/>
      <c r="AD3" s="13"/>
      <c r="AE3" s="14">
        <f>IF(AS3=0,"",SUM(AF3:AR3)/AS3)</f>
        <v>62.22</v>
      </c>
      <c r="AF3">
        <f>E3*F3</f>
        <v>0</v>
      </c>
      <c r="AG3">
        <f>G3*H3</f>
        <v>1590</v>
      </c>
      <c r="AH3">
        <f>I3*J3</f>
        <v>1369.92</v>
      </c>
      <c r="AI3">
        <f>K3*L3</f>
        <v>1519.92</v>
      </c>
      <c r="AJ3">
        <f>M3*N3</f>
        <v>0</v>
      </c>
      <c r="AK3">
        <f>O3*P3</f>
        <v>0</v>
      </c>
      <c r="AL3">
        <f>Q3*R3</f>
        <v>0</v>
      </c>
      <c r="AM3">
        <f>S3*T3</f>
        <v>0</v>
      </c>
      <c r="AN3">
        <f>U3*V3</f>
        <v>0</v>
      </c>
      <c r="AO3">
        <f>W3*X3</f>
        <v>0</v>
      </c>
      <c r="AP3">
        <f>Y3*Z3</f>
        <v>0</v>
      </c>
      <c r="AQ3">
        <f>AA3*AB3</f>
        <v>0</v>
      </c>
      <c r="AR3">
        <f>AC3*AD3</f>
        <v>0</v>
      </c>
      <c r="AS3" s="15">
        <f>F3+H3+J3+L3+N3+P3+R3+T3+V3+X3+Z3+AB3+AD3</f>
        <v>72</v>
      </c>
      <c r="AV3" s="16">
        <v>9</v>
      </c>
      <c r="AW3" s="17" t="s">
        <v>45</v>
      </c>
      <c r="AX3" s="16">
        <v>176</v>
      </c>
      <c r="AY3" s="16">
        <v>1</v>
      </c>
      <c r="AZ3" s="18" t="s">
        <v>50</v>
      </c>
    </row>
    <row r="4" spans="1:52" ht="19.95" customHeight="1" x14ac:dyDescent="0.3">
      <c r="A4" s="10">
        <f>IF(AE4="","",RANK(AE4,AE$3:AE$18))</f>
        <v>2</v>
      </c>
      <c r="B4" s="11" t="s">
        <v>44</v>
      </c>
      <c r="C4" s="37" t="s">
        <v>63</v>
      </c>
      <c r="D4" s="25">
        <v>187.8</v>
      </c>
      <c r="E4" s="41">
        <v>61.25</v>
      </c>
      <c r="F4" s="12">
        <v>24</v>
      </c>
      <c r="G4" s="12">
        <v>52.5</v>
      </c>
      <c r="H4" s="12">
        <v>24</v>
      </c>
      <c r="I4" s="12">
        <v>51.25</v>
      </c>
      <c r="J4" s="13">
        <v>24</v>
      </c>
      <c r="K4" s="12">
        <v>60.42</v>
      </c>
      <c r="L4" s="13">
        <v>24</v>
      </c>
      <c r="M4" s="12"/>
      <c r="N4" s="13"/>
      <c r="O4" s="12"/>
      <c r="P4" s="13"/>
      <c r="Q4" s="12"/>
      <c r="R4" s="13"/>
      <c r="S4" s="12"/>
      <c r="T4" s="13"/>
      <c r="U4" s="12"/>
      <c r="V4" s="13"/>
      <c r="W4" s="12"/>
      <c r="X4" s="13"/>
      <c r="Y4" s="12"/>
      <c r="Z4" s="13"/>
      <c r="AA4" s="12"/>
      <c r="AB4" s="13"/>
      <c r="AC4" s="13"/>
      <c r="AD4" s="13"/>
      <c r="AE4" s="14">
        <f>IF(AS4=0,"",SUM(AF4:AR4)/AS4)</f>
        <v>56.354999999999997</v>
      </c>
      <c r="AF4">
        <f>E4*F4</f>
        <v>1470</v>
      </c>
      <c r="AG4">
        <f>G4*H4</f>
        <v>1260</v>
      </c>
      <c r="AH4">
        <f>I4*J4</f>
        <v>1230</v>
      </c>
      <c r="AI4">
        <f>K4*L4</f>
        <v>1450.08</v>
      </c>
      <c r="AJ4">
        <f>M4*N4</f>
        <v>0</v>
      </c>
      <c r="AK4">
        <f>O4*P4</f>
        <v>0</v>
      </c>
      <c r="AL4">
        <f>Q4*R4</f>
        <v>0</v>
      </c>
      <c r="AM4">
        <f>S4*T4</f>
        <v>0</v>
      </c>
      <c r="AN4">
        <f>U4*V4</f>
        <v>0</v>
      </c>
      <c r="AO4">
        <f>W4*X4</f>
        <v>0</v>
      </c>
      <c r="AP4">
        <f>Y4*Z4</f>
        <v>0</v>
      </c>
      <c r="AQ4">
        <f>AA4*AB4</f>
        <v>0</v>
      </c>
      <c r="AR4">
        <f>AC4*AD4</f>
        <v>0</v>
      </c>
      <c r="AS4" s="15">
        <f>F4+H4+J4+L4+N4+P4+R4+T4+V4+X4+Z4+AB4+AD4</f>
        <v>96</v>
      </c>
      <c r="AV4" s="16">
        <v>5</v>
      </c>
      <c r="AW4" s="17" t="s">
        <v>45</v>
      </c>
      <c r="AX4" s="16">
        <v>180</v>
      </c>
      <c r="AY4" s="16">
        <v>-1.6</v>
      </c>
      <c r="AZ4" s="18" t="s">
        <v>46</v>
      </c>
    </row>
    <row r="5" spans="1:52" ht="19.95" customHeight="1" x14ac:dyDescent="0.3">
      <c r="A5" s="10">
        <f>IF(AE5="","",RANK(AE5,AE$3:AE$18))</f>
        <v>3</v>
      </c>
      <c r="B5" s="11" t="s">
        <v>44</v>
      </c>
      <c r="C5" s="37" t="s">
        <v>59</v>
      </c>
      <c r="D5" s="25">
        <v>181.4</v>
      </c>
      <c r="E5" s="41">
        <v>58.75</v>
      </c>
      <c r="F5" s="12">
        <v>24</v>
      </c>
      <c r="G5" s="12">
        <v>57.08</v>
      </c>
      <c r="H5" s="12">
        <v>24</v>
      </c>
      <c r="I5" s="12">
        <v>57.5</v>
      </c>
      <c r="J5" s="13">
        <v>24</v>
      </c>
      <c r="K5" s="12">
        <v>51.67</v>
      </c>
      <c r="L5" s="13">
        <v>24</v>
      </c>
      <c r="M5" s="12"/>
      <c r="N5" s="13"/>
      <c r="O5" s="12"/>
      <c r="P5" s="13"/>
      <c r="Q5" s="12"/>
      <c r="R5" s="13"/>
      <c r="S5" s="12"/>
      <c r="T5" s="13"/>
      <c r="U5" s="12"/>
      <c r="V5" s="13"/>
      <c r="W5" s="12"/>
      <c r="X5" s="13"/>
      <c r="Y5" s="12"/>
      <c r="Z5" s="13"/>
      <c r="AA5" s="12"/>
      <c r="AB5" s="13"/>
      <c r="AC5" s="13"/>
      <c r="AD5" s="13"/>
      <c r="AE5" s="14">
        <f>IF(AS5=0,"",SUM(AF5:AR5)/AS5)</f>
        <v>56.25</v>
      </c>
      <c r="AF5">
        <f>E5*F5</f>
        <v>1410</v>
      </c>
      <c r="AG5">
        <f>G5*H5</f>
        <v>1369.92</v>
      </c>
      <c r="AH5">
        <f>I5*J5</f>
        <v>1380</v>
      </c>
      <c r="AI5">
        <f>K5*L5</f>
        <v>1240.08</v>
      </c>
      <c r="AJ5">
        <f>M5*N5</f>
        <v>0</v>
      </c>
      <c r="AK5">
        <f>O5*P5</f>
        <v>0</v>
      </c>
      <c r="AL5">
        <f>Q5*R5</f>
        <v>0</v>
      </c>
      <c r="AM5">
        <f>S5*T5</f>
        <v>0</v>
      </c>
      <c r="AN5">
        <f>U5*V5</f>
        <v>0</v>
      </c>
      <c r="AO5">
        <f>W5*X5</f>
        <v>0</v>
      </c>
      <c r="AP5">
        <f>Y5*Z5</f>
        <v>0</v>
      </c>
      <c r="AQ5">
        <f>AA5*AB5</f>
        <v>0</v>
      </c>
      <c r="AR5">
        <f>AC5*AD5</f>
        <v>0</v>
      </c>
      <c r="AS5" s="15">
        <f>F5+H5+J5+L5+N5+P5+R5+T5+V5+X5+Z5+AB5+AD5</f>
        <v>96</v>
      </c>
      <c r="AV5" s="16">
        <v>4</v>
      </c>
      <c r="AW5" s="17" t="s">
        <v>45</v>
      </c>
      <c r="AX5" s="16">
        <v>183</v>
      </c>
      <c r="AY5" s="16">
        <v>1.2</v>
      </c>
      <c r="AZ5" s="18" t="s">
        <v>49</v>
      </c>
    </row>
    <row r="6" spans="1:52" ht="19.95" customHeight="1" x14ac:dyDescent="0.3">
      <c r="A6" s="10">
        <f>IF(AE6="","",RANK(AE6,AE$3:AE$18))</f>
        <v>4</v>
      </c>
      <c r="B6" s="11" t="s">
        <v>44</v>
      </c>
      <c r="C6" s="37" t="s">
        <v>62</v>
      </c>
      <c r="D6" s="25">
        <v>172.9</v>
      </c>
      <c r="E6" s="41">
        <v>55.42</v>
      </c>
      <c r="F6" s="12">
        <v>24</v>
      </c>
      <c r="G6" s="12">
        <v>50.83</v>
      </c>
      <c r="H6" s="12">
        <v>24</v>
      </c>
      <c r="I6" s="12">
        <v>54.17</v>
      </c>
      <c r="J6" s="13">
        <v>24</v>
      </c>
      <c r="K6" s="12">
        <v>52.92</v>
      </c>
      <c r="L6" s="13">
        <v>24</v>
      </c>
      <c r="M6" s="12"/>
      <c r="N6" s="13"/>
      <c r="O6" s="12"/>
      <c r="P6" s="13"/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3"/>
      <c r="AC6" s="13"/>
      <c r="AD6" s="13"/>
      <c r="AE6" s="14">
        <f>IF(AS6=0,"",SUM(AF6:AR6)/AS6)</f>
        <v>53.335000000000001</v>
      </c>
      <c r="AF6">
        <f>E6*F6</f>
        <v>1330.08</v>
      </c>
      <c r="AG6">
        <f>G6*H6</f>
        <v>1219.92</v>
      </c>
      <c r="AH6">
        <f>I6*J6</f>
        <v>1300.08</v>
      </c>
      <c r="AI6">
        <f>K6*L6</f>
        <v>1270.08</v>
      </c>
      <c r="AJ6">
        <f>M6*N6</f>
        <v>0</v>
      </c>
      <c r="AK6">
        <f>O6*P6</f>
        <v>0</v>
      </c>
      <c r="AL6">
        <f>Q6*R6</f>
        <v>0</v>
      </c>
      <c r="AM6">
        <f>S6*T6</f>
        <v>0</v>
      </c>
      <c r="AN6">
        <f>U6*V6</f>
        <v>0</v>
      </c>
      <c r="AO6">
        <f>W6*X6</f>
        <v>0</v>
      </c>
      <c r="AP6">
        <f>Y6*Z6</f>
        <v>0</v>
      </c>
      <c r="AQ6">
        <f>AA6*AB6</f>
        <v>0</v>
      </c>
      <c r="AR6">
        <f>AC6*AD6</f>
        <v>0</v>
      </c>
      <c r="AS6" s="15">
        <f>F6+H6+J6+L6+N6+P6+R6+T6+V6+X6+Z6+AB6+AD6</f>
        <v>96</v>
      </c>
      <c r="AV6" s="16">
        <v>6</v>
      </c>
      <c r="AW6" s="17" t="s">
        <v>45</v>
      </c>
      <c r="AX6" s="16">
        <v>179.8</v>
      </c>
      <c r="AY6" s="16">
        <v>-5.2</v>
      </c>
      <c r="AZ6" s="18" t="s">
        <v>47</v>
      </c>
    </row>
    <row r="7" spans="1:52" ht="19.95" customHeight="1" x14ac:dyDescent="0.3">
      <c r="A7" s="10">
        <f>IF(AE7="","",RANK(AE7,AE$3:AE$18))</f>
        <v>5</v>
      </c>
      <c r="B7" s="11" t="s">
        <v>44</v>
      </c>
      <c r="C7" s="37" t="s">
        <v>65</v>
      </c>
      <c r="D7" s="25">
        <v>176.8</v>
      </c>
      <c r="E7" s="41">
        <v>63.33</v>
      </c>
      <c r="F7" s="12">
        <v>24</v>
      </c>
      <c r="G7" s="12">
        <v>52.08</v>
      </c>
      <c r="H7" s="12">
        <v>24</v>
      </c>
      <c r="I7" s="12">
        <v>50.42</v>
      </c>
      <c r="J7" s="13">
        <v>24</v>
      </c>
      <c r="K7" s="12">
        <v>41.25</v>
      </c>
      <c r="L7" s="13">
        <v>24</v>
      </c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3"/>
      <c r="AD7" s="13"/>
      <c r="AE7" s="14">
        <f>IF(AS7=0,"",SUM(AF7:AR7)/AS7)</f>
        <v>51.77</v>
      </c>
      <c r="AF7">
        <f>E7*F7</f>
        <v>1519.92</v>
      </c>
      <c r="AG7">
        <f>G7*H7</f>
        <v>1249.92</v>
      </c>
      <c r="AH7">
        <f>I7*J7</f>
        <v>1210.08</v>
      </c>
      <c r="AI7">
        <f>K7*L7</f>
        <v>990</v>
      </c>
      <c r="AJ7">
        <f>M7*N7</f>
        <v>0</v>
      </c>
      <c r="AK7">
        <f>O7*P7</f>
        <v>0</v>
      </c>
      <c r="AL7">
        <f>Q7*R7</f>
        <v>0</v>
      </c>
      <c r="AM7">
        <f>S7*T7</f>
        <v>0</v>
      </c>
      <c r="AN7">
        <f>U7*V7</f>
        <v>0</v>
      </c>
      <c r="AO7">
        <f>W7*X7</f>
        <v>0</v>
      </c>
      <c r="AP7">
        <f>Y7*Z7</f>
        <v>0</v>
      </c>
      <c r="AQ7">
        <f>AA7*AB7</f>
        <v>0</v>
      </c>
      <c r="AR7">
        <f>AC7*AD7</f>
        <v>0</v>
      </c>
      <c r="AS7" s="15">
        <f>F7+H7+J7+L7+N7+P7+R7+T7+V7+X7+Z7+AB7+AD7</f>
        <v>96</v>
      </c>
      <c r="AV7" s="16">
        <v>12</v>
      </c>
      <c r="AW7" s="17" t="s">
        <v>45</v>
      </c>
      <c r="AX7" s="16">
        <v>169.8</v>
      </c>
      <c r="AY7" s="16">
        <v>-1.4</v>
      </c>
      <c r="AZ7" s="18" t="s">
        <v>55</v>
      </c>
    </row>
    <row r="8" spans="1:52" ht="19.95" customHeight="1" x14ac:dyDescent="0.3">
      <c r="A8" s="10">
        <f>IF(AE8="","",RANK(AE8,AE$3:AE$18))</f>
        <v>6</v>
      </c>
      <c r="B8" s="11" t="s">
        <v>44</v>
      </c>
      <c r="C8" s="37" t="s">
        <v>60</v>
      </c>
      <c r="D8" s="25">
        <v>176.4</v>
      </c>
      <c r="E8" s="41">
        <v>57.08</v>
      </c>
      <c r="F8" s="12">
        <v>24</v>
      </c>
      <c r="G8" s="12">
        <v>53.75</v>
      </c>
      <c r="H8" s="12">
        <v>24</v>
      </c>
      <c r="I8" s="12">
        <v>55</v>
      </c>
      <c r="J8" s="13">
        <v>24</v>
      </c>
      <c r="K8" s="12">
        <v>40.42</v>
      </c>
      <c r="L8" s="13">
        <v>24</v>
      </c>
      <c r="M8" s="12"/>
      <c r="N8" s="13"/>
      <c r="O8" s="12"/>
      <c r="P8" s="13"/>
      <c r="Q8" s="12"/>
      <c r="R8" s="13"/>
      <c r="S8" s="12"/>
      <c r="T8" s="13"/>
      <c r="U8" s="12"/>
      <c r="V8" s="13"/>
      <c r="W8" s="12"/>
      <c r="X8" s="13"/>
      <c r="Y8" s="12"/>
      <c r="Z8" s="13"/>
      <c r="AA8" s="12"/>
      <c r="AB8" s="13"/>
      <c r="AC8" s="13"/>
      <c r="AD8" s="13"/>
      <c r="AE8" s="14">
        <f>IF(AS8=0,"",SUM(AF8:AR8)/AS8)</f>
        <v>51.5625</v>
      </c>
      <c r="AF8">
        <f>E8*F8</f>
        <v>1369.92</v>
      </c>
      <c r="AG8">
        <f>G8*H8</f>
        <v>1290</v>
      </c>
      <c r="AH8">
        <f>I8*J8</f>
        <v>1320</v>
      </c>
      <c r="AI8">
        <f>K8*L8</f>
        <v>970.08</v>
      </c>
      <c r="AJ8">
        <f>M8*N8</f>
        <v>0</v>
      </c>
      <c r="AK8">
        <f>O8*P8</f>
        <v>0</v>
      </c>
      <c r="AL8">
        <f>Q8*R8</f>
        <v>0</v>
      </c>
      <c r="AM8">
        <f>S8*T8</f>
        <v>0</v>
      </c>
      <c r="AN8">
        <f>U8*V8</f>
        <v>0</v>
      </c>
      <c r="AO8">
        <f>W8*X8</f>
        <v>0</v>
      </c>
      <c r="AP8">
        <f>Y8*Z8</f>
        <v>0</v>
      </c>
      <c r="AQ8">
        <f>AA8*AB8</f>
        <v>0</v>
      </c>
      <c r="AR8">
        <f>AC8*AD8</f>
        <v>0</v>
      </c>
      <c r="AS8" s="15">
        <f>F8+H8+J8+L8+N8+P8+R8+T8+V8+X8+Z8+AB8+AD8</f>
        <v>96</v>
      </c>
      <c r="AV8" s="16">
        <v>14</v>
      </c>
      <c r="AW8" s="17" t="s">
        <v>45</v>
      </c>
      <c r="AX8" s="16">
        <v>164.2</v>
      </c>
      <c r="AY8" s="16">
        <v>-1.2</v>
      </c>
      <c r="AZ8" s="18" t="s">
        <v>51</v>
      </c>
    </row>
    <row r="9" spans="1:52" ht="19.95" customHeight="1" x14ac:dyDescent="0.3">
      <c r="A9" s="10">
        <f>IF(AE9="","",RANK(AE9,AE$3:AE$18))</f>
        <v>7</v>
      </c>
      <c r="B9" s="11" t="s">
        <v>44</v>
      </c>
      <c r="C9" s="37" t="s">
        <v>61</v>
      </c>
      <c r="D9" s="25">
        <v>171</v>
      </c>
      <c r="E9" s="41">
        <v>67.92</v>
      </c>
      <c r="F9" s="12">
        <v>24</v>
      </c>
      <c r="G9" s="12">
        <v>46.67</v>
      </c>
      <c r="H9" s="12">
        <v>24</v>
      </c>
      <c r="I9" s="12">
        <v>40.83</v>
      </c>
      <c r="J9" s="13">
        <v>24</v>
      </c>
      <c r="K9" s="12">
        <v>50.42</v>
      </c>
      <c r="L9" s="13">
        <v>24</v>
      </c>
      <c r="M9" s="12"/>
      <c r="N9" s="13"/>
      <c r="O9" s="12"/>
      <c r="P9" s="13"/>
      <c r="Q9" s="12"/>
      <c r="R9" s="13"/>
      <c r="S9" s="12"/>
      <c r="T9" s="13"/>
      <c r="U9" s="12"/>
      <c r="V9" s="13"/>
      <c r="W9" s="12"/>
      <c r="X9" s="13"/>
      <c r="Y9" s="12"/>
      <c r="Z9" s="13"/>
      <c r="AA9" s="12"/>
      <c r="AB9" s="13"/>
      <c r="AC9" s="13"/>
      <c r="AD9" s="13"/>
      <c r="AE9" s="14">
        <f>IF(AS9=0,"",SUM(AF9:AR9)/AS9)</f>
        <v>51.46</v>
      </c>
      <c r="AF9">
        <f>E9*F9</f>
        <v>1630.08</v>
      </c>
      <c r="AG9">
        <f>G9*H9</f>
        <v>1120.08</v>
      </c>
      <c r="AH9">
        <f>I9*J9</f>
        <v>979.92</v>
      </c>
      <c r="AI9">
        <f>K9*L9</f>
        <v>1210.08</v>
      </c>
      <c r="AJ9">
        <f>M9*N9</f>
        <v>0</v>
      </c>
      <c r="AK9">
        <f>O9*P9</f>
        <v>0</v>
      </c>
      <c r="AL9">
        <f>Q9*R9</f>
        <v>0</v>
      </c>
      <c r="AM9">
        <f>S9*T9</f>
        <v>0</v>
      </c>
      <c r="AN9">
        <f>U9*V9</f>
        <v>0</v>
      </c>
      <c r="AO9">
        <f>W9*X9</f>
        <v>0</v>
      </c>
      <c r="AP9">
        <f>Y9*Z9</f>
        <v>0</v>
      </c>
      <c r="AQ9">
        <f>AA9*AB9</f>
        <v>0</v>
      </c>
      <c r="AR9">
        <f>AC9*AD9</f>
        <v>0</v>
      </c>
      <c r="AS9" s="15">
        <f>F9+H9+J9+L9+N9+P9+R9+T9+V9+X9+Z9+AB9+AD9</f>
        <v>96</v>
      </c>
      <c r="AV9" s="16">
        <v>2</v>
      </c>
      <c r="AW9" s="17" t="s">
        <v>45</v>
      </c>
      <c r="AX9" s="16">
        <v>184.6</v>
      </c>
      <c r="AY9" s="16">
        <v>-0.6</v>
      </c>
      <c r="AZ9" s="18" t="s">
        <v>48</v>
      </c>
    </row>
    <row r="10" spans="1:52" ht="19.95" customHeight="1" x14ac:dyDescent="0.3">
      <c r="A10" s="10">
        <f>IF(AE10="","",RANK(AE10,AE$3:AE$18))</f>
        <v>8</v>
      </c>
      <c r="B10" s="11" t="s">
        <v>44</v>
      </c>
      <c r="C10" s="37" t="s">
        <v>194</v>
      </c>
      <c r="D10" s="25">
        <v>186.2</v>
      </c>
      <c r="E10" s="41">
        <v>52.92</v>
      </c>
      <c r="F10" s="12">
        <v>24</v>
      </c>
      <c r="G10" s="12"/>
      <c r="H10" s="12"/>
      <c r="I10" s="12"/>
      <c r="J10" s="13"/>
      <c r="K10" s="12">
        <v>49.17</v>
      </c>
      <c r="L10" s="13">
        <v>24</v>
      </c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3"/>
      <c r="AD10" s="13"/>
      <c r="AE10" s="14">
        <f>IF(AS10=0,"",SUM(AF10:AR10)/AS10)</f>
        <v>51.044999999999995</v>
      </c>
      <c r="AF10">
        <f>E10*F10</f>
        <v>1270.08</v>
      </c>
      <c r="AG10">
        <f>G10*H10</f>
        <v>0</v>
      </c>
      <c r="AH10">
        <f>I10*J10</f>
        <v>0</v>
      </c>
      <c r="AI10">
        <f>K10*L10</f>
        <v>1180.08</v>
      </c>
      <c r="AJ10">
        <f>M10*N10</f>
        <v>0</v>
      </c>
      <c r="AK10">
        <f>O10*P10</f>
        <v>0</v>
      </c>
      <c r="AL10">
        <f>Q10*R10</f>
        <v>0</v>
      </c>
      <c r="AM10">
        <f>S10*T10</f>
        <v>0</v>
      </c>
      <c r="AN10">
        <f>U10*V10</f>
        <v>0</v>
      </c>
      <c r="AO10">
        <f>W10*X10</f>
        <v>0</v>
      </c>
      <c r="AP10">
        <f>Y10*Z10</f>
        <v>0</v>
      </c>
      <c r="AQ10">
        <f>AA10*AB10</f>
        <v>0</v>
      </c>
      <c r="AR10">
        <f>AC10*AD10</f>
        <v>0</v>
      </c>
      <c r="AS10" s="15">
        <f>F10+H10+J10+L10+N10+P10+R10+T10+V10+X10+Z10+AB10+AD10</f>
        <v>48</v>
      </c>
      <c r="AV10" s="16">
        <v>12</v>
      </c>
      <c r="AW10" s="17" t="s">
        <v>45</v>
      </c>
      <c r="AX10" s="16">
        <v>169.8</v>
      </c>
      <c r="AY10" s="16">
        <v>-1.4</v>
      </c>
      <c r="AZ10" s="18" t="s">
        <v>55</v>
      </c>
    </row>
    <row r="11" spans="1:52" ht="19.95" customHeight="1" x14ac:dyDescent="0.3">
      <c r="A11" s="10">
        <f>IF(AE11="","",RANK(AE11,AE$3:AE$18))</f>
        <v>9</v>
      </c>
      <c r="B11" s="11" t="s">
        <v>44</v>
      </c>
      <c r="C11" s="37" t="s">
        <v>195</v>
      </c>
      <c r="D11" s="25">
        <v>169.8</v>
      </c>
      <c r="E11" s="41">
        <v>35.42</v>
      </c>
      <c r="F11" s="12">
        <v>24</v>
      </c>
      <c r="G11" s="12"/>
      <c r="H11" s="12"/>
      <c r="I11" s="12">
        <v>45.83</v>
      </c>
      <c r="J11" s="13">
        <v>24</v>
      </c>
      <c r="K11" s="12">
        <v>60.42</v>
      </c>
      <c r="L11" s="13">
        <v>24</v>
      </c>
      <c r="M11" s="12"/>
      <c r="N11" s="13"/>
      <c r="O11" s="12"/>
      <c r="P11" s="13"/>
      <c r="Q11" s="12"/>
      <c r="R11" s="13"/>
      <c r="S11" s="12"/>
      <c r="T11" s="13"/>
      <c r="U11" s="12"/>
      <c r="V11" s="13"/>
      <c r="W11" s="12"/>
      <c r="X11" s="13"/>
      <c r="Y11" s="12"/>
      <c r="Z11" s="13"/>
      <c r="AA11" s="12"/>
      <c r="AB11" s="13"/>
      <c r="AC11" s="13"/>
      <c r="AD11" s="13"/>
      <c r="AE11" s="14">
        <f>IF(AS11=0,"",SUM(AF11:AR11)/AS11)</f>
        <v>47.223333333333329</v>
      </c>
      <c r="AF11">
        <f>E11*F11</f>
        <v>850.08</v>
      </c>
      <c r="AG11">
        <f>G11*H11</f>
        <v>0</v>
      </c>
      <c r="AH11">
        <f>I11*J11</f>
        <v>1099.92</v>
      </c>
      <c r="AI11">
        <f>K11*L11</f>
        <v>1450.08</v>
      </c>
      <c r="AJ11">
        <f>M11*N11</f>
        <v>0</v>
      </c>
      <c r="AK11">
        <f>O11*P11</f>
        <v>0</v>
      </c>
      <c r="AL11">
        <f>Q11*R11</f>
        <v>0</v>
      </c>
      <c r="AM11">
        <f>S11*T11</f>
        <v>0</v>
      </c>
      <c r="AN11">
        <f>U11*V11</f>
        <v>0</v>
      </c>
      <c r="AO11">
        <f>W11*X11</f>
        <v>0</v>
      </c>
      <c r="AP11">
        <f>Y11*Z11</f>
        <v>0</v>
      </c>
      <c r="AQ11">
        <f>AA11*AB11</f>
        <v>0</v>
      </c>
      <c r="AR11">
        <f>AC11*AD11</f>
        <v>0</v>
      </c>
      <c r="AS11" s="15">
        <f>F11+H11+J11+L11+N11+P11+R11+T11+V11+X11+Z11+AB11+AD11</f>
        <v>72</v>
      </c>
      <c r="AV11" s="16">
        <v>10</v>
      </c>
      <c r="AW11" s="17" t="s">
        <v>45</v>
      </c>
      <c r="AX11" s="16">
        <v>173</v>
      </c>
      <c r="AY11" s="16">
        <v>2.2999999999999998</v>
      </c>
      <c r="AZ11" s="18" t="s">
        <v>52</v>
      </c>
    </row>
    <row r="12" spans="1:52" ht="19.95" customHeight="1" x14ac:dyDescent="0.3">
      <c r="A12" s="10">
        <f>IF(AE12="","",RANK(AE12,AE$3:AE$18))</f>
        <v>10</v>
      </c>
      <c r="B12" s="11" t="s">
        <v>44</v>
      </c>
      <c r="C12" s="37" t="s">
        <v>196</v>
      </c>
      <c r="D12" s="25">
        <v>170.8</v>
      </c>
      <c r="E12" s="41"/>
      <c r="F12" s="12"/>
      <c r="G12" s="12">
        <v>48.33</v>
      </c>
      <c r="H12" s="12">
        <v>24</v>
      </c>
      <c r="I12" s="12">
        <v>43.75</v>
      </c>
      <c r="J12" s="13">
        <v>24</v>
      </c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3"/>
      <c r="AD12" s="13"/>
      <c r="AE12" s="14">
        <f>IF(AS12=0,"",SUM(AF12:AR12)/AS12)</f>
        <v>46.04</v>
      </c>
      <c r="AF12">
        <f>E12*F12</f>
        <v>0</v>
      </c>
      <c r="AG12">
        <f>G12*H12</f>
        <v>1159.92</v>
      </c>
      <c r="AH12">
        <f>I12*J12</f>
        <v>1050</v>
      </c>
      <c r="AI12">
        <f>K12*L12</f>
        <v>0</v>
      </c>
      <c r="AJ12">
        <f>M12*N12</f>
        <v>0</v>
      </c>
      <c r="AK12">
        <f>O12*P12</f>
        <v>0</v>
      </c>
      <c r="AL12">
        <f>Q12*R12</f>
        <v>0</v>
      </c>
      <c r="AM12">
        <f>S12*T12</f>
        <v>0</v>
      </c>
      <c r="AN12">
        <f>U12*V12</f>
        <v>0</v>
      </c>
      <c r="AO12">
        <f>W12*X12</f>
        <v>0</v>
      </c>
      <c r="AP12">
        <f>Y12*Z12</f>
        <v>0</v>
      </c>
      <c r="AQ12">
        <f>AA12*AB12</f>
        <v>0</v>
      </c>
      <c r="AR12">
        <f>AC12*AD12</f>
        <v>0</v>
      </c>
      <c r="AS12" s="15">
        <f>F12+H12+J12+L12+N12+P12+R12+T12+V12+X12+Z12+AB12+AD12</f>
        <v>48</v>
      </c>
      <c r="AV12" s="16"/>
      <c r="AW12" s="17"/>
      <c r="AX12" s="16"/>
      <c r="AY12" s="16"/>
      <c r="AZ12" s="18"/>
    </row>
    <row r="13" spans="1:52" ht="19.95" customHeight="1" x14ac:dyDescent="0.3">
      <c r="A13" s="10">
        <f>IF(AE13="","",RANK(AE13,AE$3:AE$18))</f>
        <v>11</v>
      </c>
      <c r="B13" s="11" t="s">
        <v>44</v>
      </c>
      <c r="C13" s="37" t="s">
        <v>66</v>
      </c>
      <c r="D13" s="25">
        <v>169.2</v>
      </c>
      <c r="E13" s="41">
        <v>36.25</v>
      </c>
      <c r="F13" s="12">
        <v>24</v>
      </c>
      <c r="G13" s="12">
        <v>57.92</v>
      </c>
      <c r="H13" s="12">
        <v>24</v>
      </c>
      <c r="I13" s="12">
        <v>43.75</v>
      </c>
      <c r="J13" s="13">
        <v>24</v>
      </c>
      <c r="K13" s="12">
        <v>45.83</v>
      </c>
      <c r="L13" s="13">
        <v>24</v>
      </c>
      <c r="M13" s="12"/>
      <c r="N13" s="13"/>
      <c r="O13" s="12"/>
      <c r="P13" s="13"/>
      <c r="Q13" s="12"/>
      <c r="R13" s="13"/>
      <c r="S13" s="12"/>
      <c r="T13" s="13"/>
      <c r="U13" s="12"/>
      <c r="V13" s="13"/>
      <c r="W13" s="12"/>
      <c r="X13" s="13"/>
      <c r="Y13" s="12"/>
      <c r="Z13" s="13"/>
      <c r="AA13" s="12"/>
      <c r="AB13" s="13"/>
      <c r="AC13" s="13"/>
      <c r="AD13" s="13"/>
      <c r="AE13" s="14">
        <f>IF(AS13=0,"",SUM(AF13:AR13)/AS13)</f>
        <v>45.9375</v>
      </c>
      <c r="AF13">
        <f>E13*F13</f>
        <v>870</v>
      </c>
      <c r="AG13">
        <f>G13*H13</f>
        <v>1390.08</v>
      </c>
      <c r="AH13">
        <f>I13*J13</f>
        <v>1050</v>
      </c>
      <c r="AI13">
        <f>K13*L13</f>
        <v>1099.92</v>
      </c>
      <c r="AJ13">
        <f>M13*N13</f>
        <v>0</v>
      </c>
      <c r="AK13">
        <f>O13*P13</f>
        <v>0</v>
      </c>
      <c r="AL13">
        <f>Q13*R13</f>
        <v>0</v>
      </c>
      <c r="AM13">
        <f>S13*T13</f>
        <v>0</v>
      </c>
      <c r="AN13">
        <f>U13*V13</f>
        <v>0</v>
      </c>
      <c r="AO13">
        <f>W13*X13</f>
        <v>0</v>
      </c>
      <c r="AP13">
        <f>Y13*Z13</f>
        <v>0</v>
      </c>
      <c r="AQ13">
        <f>AA13*AB13</f>
        <v>0</v>
      </c>
      <c r="AR13">
        <f>AC13*AD13</f>
        <v>0</v>
      </c>
      <c r="AS13" s="15">
        <f>F13+H13+J13+L13+N13+P13+R13+T13+V13+X13+Z13+AB13+AD13</f>
        <v>96</v>
      </c>
      <c r="AV13" s="16">
        <v>12</v>
      </c>
      <c r="AW13" s="17" t="s">
        <v>45</v>
      </c>
      <c r="AX13" s="16">
        <v>169.8</v>
      </c>
      <c r="AY13" s="16">
        <v>-1.4</v>
      </c>
      <c r="AZ13" s="18" t="s">
        <v>55</v>
      </c>
    </row>
    <row r="14" spans="1:52" ht="19.95" customHeight="1" x14ac:dyDescent="0.3">
      <c r="A14" s="10">
        <f>IF(AE14="","",RANK(AE14,AE$3:AE$18))</f>
        <v>12</v>
      </c>
      <c r="B14" s="11" t="s">
        <v>44</v>
      </c>
      <c r="C14" s="37" t="s">
        <v>193</v>
      </c>
      <c r="D14" s="25">
        <v>172.4</v>
      </c>
      <c r="E14" s="41">
        <v>39.58</v>
      </c>
      <c r="F14" s="12">
        <v>24</v>
      </c>
      <c r="G14" s="12">
        <v>42.5</v>
      </c>
      <c r="H14" s="12">
        <v>24</v>
      </c>
      <c r="I14" s="12"/>
      <c r="J14" s="13"/>
      <c r="K14" s="12">
        <v>49.58</v>
      </c>
      <c r="L14" s="13">
        <v>24</v>
      </c>
      <c r="M14" s="12"/>
      <c r="N14" s="13"/>
      <c r="O14" s="12"/>
      <c r="P14" s="13"/>
      <c r="Q14" s="12"/>
      <c r="R14" s="13"/>
      <c r="S14" s="12"/>
      <c r="T14" s="13"/>
      <c r="U14" s="12"/>
      <c r="V14" s="13"/>
      <c r="W14" s="12"/>
      <c r="X14" s="13"/>
      <c r="Y14" s="12"/>
      <c r="Z14" s="13"/>
      <c r="AA14" s="12"/>
      <c r="AB14" s="13"/>
      <c r="AC14" s="13"/>
      <c r="AD14" s="13"/>
      <c r="AE14" s="14">
        <f>IF(AS14=0,"",SUM(AF14:AR14)/AS14)</f>
        <v>43.88666666666667</v>
      </c>
      <c r="AF14">
        <f>E14*F14</f>
        <v>949.92</v>
      </c>
      <c r="AG14">
        <f>G14*H14</f>
        <v>1020</v>
      </c>
      <c r="AH14">
        <f>I14*J14</f>
        <v>0</v>
      </c>
      <c r="AI14">
        <f>K14*L14</f>
        <v>1189.92</v>
      </c>
      <c r="AJ14">
        <f>M14*N14</f>
        <v>0</v>
      </c>
      <c r="AK14">
        <f>O14*P14</f>
        <v>0</v>
      </c>
      <c r="AL14">
        <f>Q14*R14</f>
        <v>0</v>
      </c>
      <c r="AM14">
        <f>S14*T14</f>
        <v>0</v>
      </c>
      <c r="AN14">
        <f>U14*V14</f>
        <v>0</v>
      </c>
      <c r="AO14">
        <f>W14*X14</f>
        <v>0</v>
      </c>
      <c r="AP14">
        <f>Y14*Z14</f>
        <v>0</v>
      </c>
      <c r="AQ14">
        <f>AA14*AB14</f>
        <v>0</v>
      </c>
      <c r="AR14">
        <f>AC14*AD14</f>
        <v>0</v>
      </c>
      <c r="AS14" s="15">
        <f>F14+H14+J14+L14+N14+P14+R14+T14+V14+X14+Z14+AB14+AD14</f>
        <v>72</v>
      </c>
      <c r="AV14" s="16">
        <v>1</v>
      </c>
      <c r="AW14" s="17" t="s">
        <v>45</v>
      </c>
      <c r="AX14" s="16">
        <v>185</v>
      </c>
      <c r="AY14" s="16">
        <v>2.6</v>
      </c>
      <c r="AZ14" s="18" t="s">
        <v>53</v>
      </c>
    </row>
    <row r="15" spans="1:52" ht="19.95" customHeight="1" x14ac:dyDescent="0.3">
      <c r="A15" s="10">
        <f>IF(AE15="","",RANK(AE15,AE$3:AE$18))</f>
        <v>13</v>
      </c>
      <c r="B15" s="11" t="s">
        <v>44</v>
      </c>
      <c r="C15" s="37" t="s">
        <v>67</v>
      </c>
      <c r="D15" s="25">
        <v>169.8</v>
      </c>
      <c r="E15" s="41">
        <v>35.42</v>
      </c>
      <c r="F15" s="12">
        <v>24</v>
      </c>
      <c r="G15" s="12">
        <v>41.17</v>
      </c>
      <c r="H15" s="12">
        <v>24</v>
      </c>
      <c r="I15" s="12">
        <v>42</v>
      </c>
      <c r="J15" s="13">
        <v>20</v>
      </c>
      <c r="K15" s="12">
        <v>52.92</v>
      </c>
      <c r="L15" s="13">
        <v>24</v>
      </c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/>
      <c r="X15" s="13"/>
      <c r="Y15" s="12"/>
      <c r="Z15" s="13"/>
      <c r="AA15" s="12"/>
      <c r="AB15" s="13"/>
      <c r="AC15" s="13"/>
      <c r="AD15" s="13"/>
      <c r="AE15" s="14">
        <f>IF(AS15=0,"",SUM(AF15:AR15)/AS15)</f>
        <v>42.915652173913038</v>
      </c>
      <c r="AF15">
        <f>E15*F15</f>
        <v>850.08</v>
      </c>
      <c r="AG15">
        <f>G15*H15</f>
        <v>988.08</v>
      </c>
      <c r="AH15">
        <f>I15*J15</f>
        <v>840</v>
      </c>
      <c r="AI15">
        <f>K15*L15</f>
        <v>1270.08</v>
      </c>
      <c r="AJ15">
        <f>M15*N15</f>
        <v>0</v>
      </c>
      <c r="AK15">
        <f>O15*P15</f>
        <v>0</v>
      </c>
      <c r="AL15">
        <f>Q15*R15</f>
        <v>0</v>
      </c>
      <c r="AM15">
        <f>S15*T15</f>
        <v>0</v>
      </c>
      <c r="AN15">
        <f>U15*V15</f>
        <v>0</v>
      </c>
      <c r="AO15">
        <f>W15*X15</f>
        <v>0</v>
      </c>
      <c r="AP15">
        <f>Y15*Z15</f>
        <v>0</v>
      </c>
      <c r="AQ15">
        <f>AA15*AB15</f>
        <v>0</v>
      </c>
      <c r="AR15">
        <f>AC15*AD15</f>
        <v>0</v>
      </c>
      <c r="AS15" s="15">
        <f>F15+H15+J15+L15+N15+P15+R15+T15+V15+X15+Z15+AB15+AD15</f>
        <v>92</v>
      </c>
      <c r="AV15" s="16">
        <v>10</v>
      </c>
      <c r="AW15" s="17" t="s">
        <v>45</v>
      </c>
      <c r="AX15" s="16">
        <v>173</v>
      </c>
      <c r="AY15" s="16">
        <v>2.2999999999999998</v>
      </c>
      <c r="AZ15" s="18" t="s">
        <v>52</v>
      </c>
    </row>
    <row r="16" spans="1:52" ht="19.95" customHeight="1" x14ac:dyDescent="0.3">
      <c r="A16" s="10">
        <f>IF(AE16="","",RANK(AE16,AE$3:AE$18))</f>
        <v>14</v>
      </c>
      <c r="B16" s="11" t="s">
        <v>44</v>
      </c>
      <c r="C16" s="37" t="s">
        <v>64</v>
      </c>
      <c r="D16" s="25">
        <v>182</v>
      </c>
      <c r="E16" s="41">
        <v>36.67</v>
      </c>
      <c r="F16" s="12">
        <v>24</v>
      </c>
      <c r="G16" s="12">
        <v>46.25</v>
      </c>
      <c r="H16" s="12">
        <v>24</v>
      </c>
      <c r="I16" s="12">
        <v>46.25</v>
      </c>
      <c r="J16" s="13">
        <v>24</v>
      </c>
      <c r="K16" s="12">
        <v>37.08</v>
      </c>
      <c r="L16" s="13">
        <v>24</v>
      </c>
      <c r="M16" s="12"/>
      <c r="N16" s="13"/>
      <c r="O16" s="12"/>
      <c r="P16" s="13"/>
      <c r="Q16" s="12"/>
      <c r="R16" s="13"/>
      <c r="S16" s="12"/>
      <c r="T16" s="13"/>
      <c r="U16" s="12"/>
      <c r="V16" s="13"/>
      <c r="W16" s="12"/>
      <c r="X16" s="13"/>
      <c r="Y16" s="12"/>
      <c r="Z16" s="13"/>
      <c r="AA16" s="12"/>
      <c r="AB16" s="13"/>
      <c r="AC16" s="13"/>
      <c r="AD16" s="13"/>
      <c r="AE16" s="14">
        <f>IF(AS16=0,"",SUM(AF16:AR16)/AS16)</f>
        <v>41.5625</v>
      </c>
      <c r="AF16">
        <f>E16*F16</f>
        <v>880.08</v>
      </c>
      <c r="AG16">
        <f>G16*H16</f>
        <v>1110</v>
      </c>
      <c r="AH16">
        <f>I16*J16</f>
        <v>1110</v>
      </c>
      <c r="AI16">
        <f>K16*L16</f>
        <v>889.92</v>
      </c>
      <c r="AJ16">
        <f>M16*N16</f>
        <v>0</v>
      </c>
      <c r="AK16">
        <f>O16*P16</f>
        <v>0</v>
      </c>
      <c r="AL16">
        <f>Q16*R16</f>
        <v>0</v>
      </c>
      <c r="AM16">
        <f>S16*T16</f>
        <v>0</v>
      </c>
      <c r="AN16">
        <f>U16*V16</f>
        <v>0</v>
      </c>
      <c r="AO16">
        <f>W16*X16</f>
        <v>0</v>
      </c>
      <c r="AP16">
        <f>Y16*Z16</f>
        <v>0</v>
      </c>
      <c r="AQ16">
        <f>AA16*AB16</f>
        <v>0</v>
      </c>
      <c r="AR16">
        <f>AC16*AD16</f>
        <v>0</v>
      </c>
      <c r="AS16" s="15">
        <f>F16+H16+J16+L16+N16+P16+R16+T16+V16+X16+Z16+AB16+AD16</f>
        <v>96</v>
      </c>
      <c r="AV16" s="16">
        <v>12</v>
      </c>
      <c r="AW16" s="17" t="s">
        <v>45</v>
      </c>
      <c r="AX16" s="16">
        <v>169.8</v>
      </c>
      <c r="AY16" s="16">
        <v>-1.4</v>
      </c>
      <c r="AZ16" s="18" t="s">
        <v>55</v>
      </c>
    </row>
    <row r="17" spans="1:52" ht="19.95" hidden="1" customHeight="1" x14ac:dyDescent="0.3">
      <c r="A17" s="10" t="str">
        <f t="shared" ref="A17" si="0">IF(AE17="","",RANK(AE17,AE$3:AE$18))</f>
        <v/>
      </c>
      <c r="B17" s="11" t="s">
        <v>44</v>
      </c>
      <c r="C17" s="37" t="s">
        <v>68</v>
      </c>
      <c r="D17" s="25">
        <v>175.2</v>
      </c>
      <c r="E17" s="41"/>
      <c r="F17" s="12"/>
      <c r="G17" s="12"/>
      <c r="H17" s="12"/>
      <c r="I17" s="12"/>
      <c r="J17" s="13"/>
      <c r="K17" s="12"/>
      <c r="L17" s="13"/>
      <c r="M17" s="12"/>
      <c r="N17" s="13"/>
      <c r="O17" s="12"/>
      <c r="P17" s="13"/>
      <c r="Q17" s="12"/>
      <c r="R17" s="13"/>
      <c r="S17" s="12"/>
      <c r="T17" s="13"/>
      <c r="U17" s="12"/>
      <c r="V17" s="13"/>
      <c r="W17" s="12"/>
      <c r="X17" s="13"/>
      <c r="Y17" s="12"/>
      <c r="Z17" s="13"/>
      <c r="AA17" s="12"/>
      <c r="AB17" s="13"/>
      <c r="AC17" s="13"/>
      <c r="AD17" s="13"/>
      <c r="AE17" s="14" t="str">
        <f t="shared" ref="AE17" si="1">IF(AS17=0,"",SUM(AF17:AR17)/AS17)</f>
        <v/>
      </c>
      <c r="AF17">
        <f t="shared" ref="AF17" si="2">E17*F17</f>
        <v>0</v>
      </c>
      <c r="AG17">
        <f t="shared" ref="AG17" si="3">G17*H17</f>
        <v>0</v>
      </c>
      <c r="AH17">
        <f t="shared" ref="AH17" si="4">I17*J17</f>
        <v>0</v>
      </c>
      <c r="AI17">
        <f t="shared" ref="AI17" si="5">K17*L17</f>
        <v>0</v>
      </c>
      <c r="AJ17">
        <f t="shared" ref="AJ17" si="6">M17*N17</f>
        <v>0</v>
      </c>
      <c r="AK17">
        <f t="shared" ref="AK17" si="7">O17*P17</f>
        <v>0</v>
      </c>
      <c r="AL17">
        <f t="shared" ref="AL17" si="8">Q17*R17</f>
        <v>0</v>
      </c>
      <c r="AM17">
        <f t="shared" ref="AM17" si="9">S17*T17</f>
        <v>0</v>
      </c>
      <c r="AN17">
        <f t="shared" ref="AN17" si="10">U17*V17</f>
        <v>0</v>
      </c>
      <c r="AO17">
        <f t="shared" ref="AO17" si="11">W17*X17</f>
        <v>0</v>
      </c>
      <c r="AP17">
        <f t="shared" ref="AP17" si="12">Y17*Z17</f>
        <v>0</v>
      </c>
      <c r="AQ17">
        <f t="shared" ref="AQ17" si="13">AA17*AB17</f>
        <v>0</v>
      </c>
      <c r="AR17">
        <f t="shared" ref="AR17" si="14">AC17*AD17</f>
        <v>0</v>
      </c>
      <c r="AS17" s="15">
        <f t="shared" ref="AS17" si="15">F17+H17+J17+L17+N17+P17+R17+T17+V17+X17+Z17+AB17+AD17</f>
        <v>0</v>
      </c>
      <c r="AV17" s="16">
        <v>14</v>
      </c>
      <c r="AW17" s="17" t="s">
        <v>45</v>
      </c>
      <c r="AX17" s="16">
        <v>164.2</v>
      </c>
      <c r="AY17" s="16">
        <v>-1.2</v>
      </c>
      <c r="AZ17" s="18" t="s">
        <v>51</v>
      </c>
    </row>
    <row r="18" spans="1:52" s="33" customFormat="1" ht="19.95" customHeight="1" x14ac:dyDescent="0.3">
      <c r="A18" s="27"/>
      <c r="B18" s="28"/>
      <c r="C18" s="39" t="s">
        <v>202</v>
      </c>
      <c r="D18" s="29"/>
      <c r="E18" s="42"/>
      <c r="F18" s="30"/>
      <c r="G18" s="30"/>
      <c r="H18" s="30"/>
      <c r="I18" s="30"/>
      <c r="J18" s="31"/>
      <c r="K18" s="30"/>
      <c r="L18" s="31"/>
      <c r="M18" s="30"/>
      <c r="N18" s="31"/>
      <c r="O18" s="30"/>
      <c r="P18" s="31"/>
      <c r="Q18" s="30"/>
      <c r="R18" s="31"/>
      <c r="S18" s="30"/>
      <c r="T18" s="31"/>
      <c r="U18" s="30"/>
      <c r="V18" s="31"/>
      <c r="W18" s="30"/>
      <c r="X18" s="31"/>
      <c r="Y18" s="30"/>
      <c r="Z18" s="31"/>
      <c r="AA18" s="30"/>
      <c r="AB18" s="31"/>
      <c r="AC18" s="31"/>
      <c r="AD18" s="31"/>
      <c r="AE18" s="32"/>
      <c r="AF18" s="33">
        <f t="shared" ref="AF18:AF36" si="16">E18*F18</f>
        <v>0</v>
      </c>
      <c r="AG18" s="33">
        <f t="shared" ref="AG18:AG36" si="17">G18*H18</f>
        <v>0</v>
      </c>
      <c r="AH18" s="33">
        <f t="shared" ref="AH18:AH36" si="18">I18*J18</f>
        <v>0</v>
      </c>
      <c r="AI18" s="33">
        <f t="shared" ref="AI18:AI36" si="19">K18*L18</f>
        <v>0</v>
      </c>
      <c r="AJ18" s="33">
        <f t="shared" ref="AJ18:AJ36" si="20">M18*N18</f>
        <v>0</v>
      </c>
      <c r="AK18" s="33">
        <f t="shared" ref="AK18:AK36" si="21">O18*P18</f>
        <v>0</v>
      </c>
      <c r="AL18" s="33">
        <f t="shared" ref="AL18:AL36" si="22">Q18*R18</f>
        <v>0</v>
      </c>
      <c r="AM18" s="33">
        <f t="shared" ref="AM18:AM36" si="23">S18*T18</f>
        <v>0</v>
      </c>
      <c r="AN18" s="33">
        <f t="shared" ref="AN18:AN36" si="24">U18*V18</f>
        <v>0</v>
      </c>
      <c r="AO18" s="33">
        <f t="shared" ref="AO18:AO36" si="25">W18*X18</f>
        <v>0</v>
      </c>
      <c r="AP18" s="33">
        <f t="shared" ref="AP18" si="26">Y18*Z18</f>
        <v>0</v>
      </c>
      <c r="AQ18" s="33">
        <f t="shared" ref="AQ18" si="27">AA18*AB18</f>
        <v>0</v>
      </c>
      <c r="AR18" s="33">
        <f t="shared" ref="AR18" si="28">AC18*AD18</f>
        <v>0</v>
      </c>
      <c r="AS18" s="34">
        <v>24</v>
      </c>
      <c r="AV18" s="35">
        <v>16</v>
      </c>
      <c r="AW18" s="36" t="s">
        <v>45</v>
      </c>
      <c r="AX18" s="35">
        <v>156.4</v>
      </c>
      <c r="AY18" s="35">
        <v>0.4</v>
      </c>
      <c r="AZ18" s="37" t="s">
        <v>56</v>
      </c>
    </row>
    <row r="19" spans="1:52" ht="19.95" hidden="1" customHeight="1" x14ac:dyDescent="0.3">
      <c r="A19" s="10" t="str">
        <f>IF(AE19="","",RANK(AE19,AE$18:AE$19))</f>
        <v/>
      </c>
      <c r="B19" s="38" t="s">
        <v>57</v>
      </c>
      <c r="C19" s="37" t="s">
        <v>70</v>
      </c>
      <c r="D19" s="25">
        <v>164.6</v>
      </c>
      <c r="E19" s="41"/>
      <c r="F19" s="12"/>
      <c r="G19" s="12"/>
      <c r="H19" s="12"/>
      <c r="I19" s="12"/>
      <c r="J19" s="13"/>
      <c r="K19" s="12"/>
      <c r="L19" s="13"/>
      <c r="M19" s="12"/>
      <c r="N19" s="13"/>
      <c r="O19" s="12"/>
      <c r="P19" s="13"/>
      <c r="Q19" s="12"/>
      <c r="R19" s="13"/>
      <c r="S19" s="12"/>
      <c r="T19" s="13"/>
      <c r="U19" s="12"/>
      <c r="V19" s="13"/>
      <c r="W19" s="12"/>
      <c r="X19" s="13"/>
      <c r="Y19" s="12"/>
      <c r="Z19" s="13"/>
      <c r="AA19" s="12"/>
      <c r="AB19" s="13"/>
      <c r="AC19" s="13"/>
      <c r="AD19" s="13"/>
      <c r="AE19" s="14" t="str">
        <f t="shared" ref="AE19" si="29">IF(AS19=0,"",SUM(AF19:AR19)/AS19)</f>
        <v/>
      </c>
      <c r="AF19">
        <f t="shared" si="16"/>
        <v>0</v>
      </c>
      <c r="AG19">
        <f t="shared" si="17"/>
        <v>0</v>
      </c>
      <c r="AH19">
        <f t="shared" si="18"/>
        <v>0</v>
      </c>
      <c r="AI19">
        <f t="shared" si="19"/>
        <v>0</v>
      </c>
      <c r="AJ19">
        <f t="shared" si="20"/>
        <v>0</v>
      </c>
      <c r="AK19">
        <f t="shared" si="21"/>
        <v>0</v>
      </c>
      <c r="AL19">
        <f t="shared" si="22"/>
        <v>0</v>
      </c>
      <c r="AM19">
        <f t="shared" si="23"/>
        <v>0</v>
      </c>
      <c r="AN19">
        <f t="shared" si="24"/>
        <v>0</v>
      </c>
      <c r="AO19">
        <f t="shared" si="25"/>
        <v>0</v>
      </c>
      <c r="AP19">
        <f t="shared" ref="AP19" si="30">Y19*Z19</f>
        <v>0</v>
      </c>
      <c r="AQ19">
        <f t="shared" ref="AQ19" si="31">AA19*AB19</f>
        <v>0</v>
      </c>
      <c r="AR19">
        <f t="shared" ref="AR19" si="32">AC19*AD19</f>
        <v>0</v>
      </c>
      <c r="AS19" s="15">
        <f t="shared" ref="AS19" si="33">F19+H19+J19+L19+N19+P19+R19+T19+V19+X19+Z19+AB19+AD19</f>
        <v>0</v>
      </c>
      <c r="AV19" s="16">
        <v>9</v>
      </c>
      <c r="AW19" s="17" t="s">
        <v>45</v>
      </c>
      <c r="AX19" s="16">
        <v>176</v>
      </c>
      <c r="AY19" s="16">
        <v>1</v>
      </c>
      <c r="AZ19" s="18" t="s">
        <v>50</v>
      </c>
    </row>
    <row r="20" spans="1:52" ht="21" customHeight="1" x14ac:dyDescent="0.3">
      <c r="A20" s="10">
        <v>1</v>
      </c>
      <c r="B20" s="38" t="s">
        <v>57</v>
      </c>
      <c r="C20" s="37" t="s">
        <v>74</v>
      </c>
      <c r="D20" s="25">
        <v>159.69999999999999</v>
      </c>
      <c r="E20" s="41">
        <v>67.5</v>
      </c>
      <c r="F20" s="12">
        <v>24</v>
      </c>
      <c r="G20" s="12">
        <v>57.92</v>
      </c>
      <c r="H20" s="12">
        <v>24</v>
      </c>
      <c r="I20" s="12">
        <v>48.75</v>
      </c>
      <c r="J20" s="13">
        <v>24</v>
      </c>
      <c r="K20" s="12">
        <v>49.58</v>
      </c>
      <c r="L20" s="13">
        <v>24</v>
      </c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3"/>
      <c r="AD20" s="13"/>
      <c r="AE20" s="14">
        <f>IF(AS20=0,"",SUM(AF20:AR20)/AS20)</f>
        <v>55.9375</v>
      </c>
      <c r="AF20">
        <f>E20*F20</f>
        <v>1620</v>
      </c>
      <c r="AG20">
        <f>G20*H20</f>
        <v>1390.08</v>
      </c>
      <c r="AH20">
        <f>I20*J20</f>
        <v>1170</v>
      </c>
      <c r="AI20">
        <f>K20*L20</f>
        <v>1189.92</v>
      </c>
      <c r="AJ20">
        <f>M20*N20</f>
        <v>0</v>
      </c>
      <c r="AK20">
        <f>O20*P20</f>
        <v>0</v>
      </c>
      <c r="AL20">
        <f>Q20*R20</f>
        <v>0</v>
      </c>
      <c r="AM20">
        <f>S20*T20</f>
        <v>0</v>
      </c>
      <c r="AN20">
        <f>U20*V20</f>
        <v>0</v>
      </c>
      <c r="AO20">
        <f>W20*X20</f>
        <v>0</v>
      </c>
      <c r="AP20">
        <f>Y20*Z20</f>
        <v>0</v>
      </c>
      <c r="AQ20">
        <f>AA20*AB20</f>
        <v>0</v>
      </c>
      <c r="AR20">
        <f>AC20*AD20</f>
        <v>0</v>
      </c>
      <c r="AS20" s="15">
        <f>F20+H20+J20+L20+N20+P20+R20+T20+V20+X20+Z20+AB20+AD20</f>
        <v>96</v>
      </c>
      <c r="AV20" s="16">
        <v>2</v>
      </c>
      <c r="AW20" s="17" t="s">
        <v>45</v>
      </c>
      <c r="AX20" s="16">
        <v>184.6</v>
      </c>
      <c r="AY20" s="16">
        <v>-0.6</v>
      </c>
      <c r="AZ20" s="18" t="s">
        <v>48</v>
      </c>
    </row>
    <row r="21" spans="1:52" ht="21" customHeight="1" x14ac:dyDescent="0.3">
      <c r="A21" s="10">
        <v>2</v>
      </c>
      <c r="B21" s="38" t="s">
        <v>57</v>
      </c>
      <c r="C21" s="37" t="s">
        <v>77</v>
      </c>
      <c r="D21" s="25">
        <v>162.5</v>
      </c>
      <c r="E21" s="41">
        <v>51.67</v>
      </c>
      <c r="F21" s="12">
        <v>24</v>
      </c>
      <c r="G21" s="12">
        <v>54.17</v>
      </c>
      <c r="H21" s="12">
        <v>24</v>
      </c>
      <c r="I21" s="12"/>
      <c r="J21" s="13"/>
      <c r="K21" s="12">
        <v>58.33</v>
      </c>
      <c r="L21" s="13">
        <v>24</v>
      </c>
      <c r="M21" s="12"/>
      <c r="N21" s="13"/>
      <c r="O21" s="12"/>
      <c r="P21" s="13"/>
      <c r="Q21" s="12"/>
      <c r="R21" s="13"/>
      <c r="S21" s="12"/>
      <c r="T21" s="13"/>
      <c r="U21" s="12"/>
      <c r="V21" s="13"/>
      <c r="W21" s="12"/>
      <c r="X21" s="13"/>
      <c r="Y21" s="12"/>
      <c r="Z21" s="13"/>
      <c r="AA21" s="12"/>
      <c r="AB21" s="13"/>
      <c r="AC21" s="13"/>
      <c r="AD21" s="13"/>
      <c r="AE21" s="14">
        <f>IF(AS21=0,"",SUM(AF21:AR21)/AS21)</f>
        <v>54.723333333333329</v>
      </c>
      <c r="AF21">
        <f>E21*F21</f>
        <v>1240.08</v>
      </c>
      <c r="AG21">
        <f>G21*H21</f>
        <v>1300.08</v>
      </c>
      <c r="AH21">
        <f>I21*J21</f>
        <v>0</v>
      </c>
      <c r="AI21">
        <f>K21*L21</f>
        <v>1399.92</v>
      </c>
      <c r="AJ21">
        <f>M21*N21</f>
        <v>0</v>
      </c>
      <c r="AK21">
        <f>O21*P21</f>
        <v>0</v>
      </c>
      <c r="AL21">
        <f>Q21*R21</f>
        <v>0</v>
      </c>
      <c r="AM21">
        <f>S21*T21</f>
        <v>0</v>
      </c>
      <c r="AN21">
        <f>U21*V21</f>
        <v>0</v>
      </c>
      <c r="AO21">
        <f>W21*X21</f>
        <v>0</v>
      </c>
      <c r="AP21">
        <f>Y21*Z21</f>
        <v>0</v>
      </c>
      <c r="AQ21">
        <f>AA21*AB21</f>
        <v>0</v>
      </c>
      <c r="AR21">
        <f>AC21*AD21</f>
        <v>0</v>
      </c>
      <c r="AS21" s="15">
        <f>F21+H21+J21+L21+N21+P21+R21+T21+V21+X21+Z21+AB21+AD21</f>
        <v>72</v>
      </c>
      <c r="AV21" s="16">
        <v>4</v>
      </c>
      <c r="AW21" s="17" t="s">
        <v>45</v>
      </c>
      <c r="AX21" s="16">
        <v>183</v>
      </c>
      <c r="AY21" s="16">
        <v>1.2</v>
      </c>
      <c r="AZ21" s="18" t="s">
        <v>49</v>
      </c>
    </row>
    <row r="22" spans="1:52" ht="21" customHeight="1" x14ac:dyDescent="0.3">
      <c r="A22" s="10">
        <v>3</v>
      </c>
      <c r="B22" s="38" t="s">
        <v>57</v>
      </c>
      <c r="C22" s="37" t="s">
        <v>198</v>
      </c>
      <c r="D22" s="25">
        <v>160</v>
      </c>
      <c r="E22" s="41">
        <v>52.08</v>
      </c>
      <c r="F22" s="12">
        <v>24</v>
      </c>
      <c r="G22" s="12">
        <v>54.58</v>
      </c>
      <c r="H22" s="12">
        <v>24</v>
      </c>
      <c r="I22" s="12">
        <v>59.5</v>
      </c>
      <c r="J22" s="13">
        <v>24</v>
      </c>
      <c r="K22" s="12">
        <v>48.33</v>
      </c>
      <c r="L22" s="13">
        <v>24</v>
      </c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3"/>
      <c r="AD22" s="13"/>
      <c r="AE22" s="14">
        <f>IF(AS22=0,"",SUM(AF22:AR22)/AS22)</f>
        <v>53.622500000000002</v>
      </c>
      <c r="AF22">
        <f>E22*F22</f>
        <v>1249.92</v>
      </c>
      <c r="AG22">
        <f>G22*H22</f>
        <v>1309.92</v>
      </c>
      <c r="AH22">
        <f>I22*J22</f>
        <v>1428</v>
      </c>
      <c r="AI22">
        <f>K22*L22</f>
        <v>1159.92</v>
      </c>
      <c r="AJ22">
        <f>M22*N22</f>
        <v>0</v>
      </c>
      <c r="AK22">
        <f>O22*P22</f>
        <v>0</v>
      </c>
      <c r="AL22">
        <f>Q22*R22</f>
        <v>0</v>
      </c>
      <c r="AM22">
        <f>S22*T22</f>
        <v>0</v>
      </c>
      <c r="AN22">
        <f>U22*V22</f>
        <v>0</v>
      </c>
      <c r="AO22">
        <f>W22*X22</f>
        <v>0</v>
      </c>
      <c r="AP22">
        <f>Y22*Z22</f>
        <v>0</v>
      </c>
      <c r="AQ22">
        <f>AA22*AB22</f>
        <v>0</v>
      </c>
      <c r="AR22">
        <f>AC22*AD22</f>
        <v>0</v>
      </c>
      <c r="AS22" s="15">
        <f>F22+H22+J22+L22+N22+P22+R22+T22+V22+X22+Z22+AB22+AD22</f>
        <v>96</v>
      </c>
      <c r="AV22" s="16"/>
      <c r="AW22" s="17"/>
      <c r="AX22" s="16"/>
      <c r="AY22" s="16"/>
      <c r="AZ22" s="18"/>
    </row>
    <row r="23" spans="1:52" ht="21" customHeight="1" x14ac:dyDescent="0.3">
      <c r="A23" s="10">
        <v>4</v>
      </c>
      <c r="B23" s="38" t="s">
        <v>57</v>
      </c>
      <c r="C23" s="37" t="s">
        <v>79</v>
      </c>
      <c r="D23" s="25">
        <v>155</v>
      </c>
      <c r="E23" s="41">
        <v>37.08</v>
      </c>
      <c r="F23" s="12">
        <v>24</v>
      </c>
      <c r="G23" s="12">
        <v>72.25</v>
      </c>
      <c r="H23" s="12">
        <v>24</v>
      </c>
      <c r="I23" s="12">
        <v>49.47</v>
      </c>
      <c r="J23" s="13">
        <v>19</v>
      </c>
      <c r="K23" s="12">
        <v>53.75</v>
      </c>
      <c r="L23" s="13">
        <v>24</v>
      </c>
      <c r="M23" s="12"/>
      <c r="N23" s="13"/>
      <c r="O23" s="12"/>
      <c r="P23" s="13"/>
      <c r="Q23" s="12"/>
      <c r="R23" s="13"/>
      <c r="S23" s="12"/>
      <c r="T23" s="13"/>
      <c r="U23" s="12"/>
      <c r="V23" s="13"/>
      <c r="W23" s="12"/>
      <c r="X23" s="13"/>
      <c r="Y23" s="12"/>
      <c r="Z23" s="13"/>
      <c r="AA23" s="12"/>
      <c r="AB23" s="13"/>
      <c r="AC23" s="13"/>
      <c r="AD23" s="13"/>
      <c r="AE23" s="14">
        <f>IF(AS23=0,"",SUM(AF23:AR23)/AS23)</f>
        <v>53.339010989010994</v>
      </c>
      <c r="AF23">
        <f>E23*F23</f>
        <v>889.92</v>
      </c>
      <c r="AG23">
        <f>G23*H23</f>
        <v>1734</v>
      </c>
      <c r="AH23">
        <f>I23*J23</f>
        <v>939.93</v>
      </c>
      <c r="AI23">
        <f>K23*L23</f>
        <v>1290</v>
      </c>
      <c r="AJ23">
        <f>M23*N23</f>
        <v>0</v>
      </c>
      <c r="AK23">
        <f>O23*P23</f>
        <v>0</v>
      </c>
      <c r="AL23">
        <f>Q23*R23</f>
        <v>0</v>
      </c>
      <c r="AM23">
        <f>S23*T23</f>
        <v>0</v>
      </c>
      <c r="AN23">
        <f>U23*V23</f>
        <v>0</v>
      </c>
      <c r="AO23">
        <f>W23*X23</f>
        <v>0</v>
      </c>
      <c r="AP23">
        <f>Y23*Z23</f>
        <v>0</v>
      </c>
      <c r="AQ23">
        <f>AA23*AB23</f>
        <v>0</v>
      </c>
      <c r="AR23">
        <f>AC23*AD23</f>
        <v>0</v>
      </c>
      <c r="AS23" s="15">
        <f>F23+H23+J23+L23+N23+P23+R23+T23+V23+X23+Z23+AB23+AD23</f>
        <v>91</v>
      </c>
      <c r="AV23" s="16">
        <v>2</v>
      </c>
      <c r="AW23" s="17" t="s">
        <v>45</v>
      </c>
      <c r="AX23" s="16">
        <v>184.6</v>
      </c>
      <c r="AY23" s="16">
        <v>-0.6</v>
      </c>
      <c r="AZ23" s="18" t="s">
        <v>48</v>
      </c>
    </row>
    <row r="24" spans="1:52" ht="21" customHeight="1" x14ac:dyDescent="0.3">
      <c r="A24" s="10">
        <v>5</v>
      </c>
      <c r="B24" s="38" t="s">
        <v>57</v>
      </c>
      <c r="C24" s="37" t="s">
        <v>199</v>
      </c>
      <c r="D24" s="25">
        <v>165.7</v>
      </c>
      <c r="E24" s="41">
        <v>55.83</v>
      </c>
      <c r="F24" s="12">
        <v>24</v>
      </c>
      <c r="G24" s="12">
        <v>35</v>
      </c>
      <c r="H24" s="12">
        <v>24</v>
      </c>
      <c r="I24" s="12">
        <v>57</v>
      </c>
      <c r="J24" s="13">
        <v>20</v>
      </c>
      <c r="K24" s="12">
        <v>61.67</v>
      </c>
      <c r="L24" s="13">
        <v>24</v>
      </c>
      <c r="M24" s="12"/>
      <c r="N24" s="13"/>
      <c r="O24" s="12"/>
      <c r="P24" s="13"/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3"/>
      <c r="AC24" s="13"/>
      <c r="AD24" s="13"/>
      <c r="AE24" s="14">
        <f>IF(AS24=0,"",SUM(AF24:AR24)/AS24)</f>
        <v>52.173913043478258</v>
      </c>
      <c r="AF24">
        <f>E24*F24</f>
        <v>1339.92</v>
      </c>
      <c r="AG24">
        <f>G24*H24</f>
        <v>840</v>
      </c>
      <c r="AH24">
        <f>I24*J24</f>
        <v>1140</v>
      </c>
      <c r="AI24">
        <f>K24*L24</f>
        <v>1480.08</v>
      </c>
      <c r="AJ24">
        <f>M24*N24</f>
        <v>0</v>
      </c>
      <c r="AK24">
        <f>O24*P24</f>
        <v>0</v>
      </c>
      <c r="AL24">
        <f>Q24*R24</f>
        <v>0</v>
      </c>
      <c r="AM24">
        <f>S24*T24</f>
        <v>0</v>
      </c>
      <c r="AN24">
        <f>U24*V24</f>
        <v>0</v>
      </c>
      <c r="AO24">
        <f>W24*X24</f>
        <v>0</v>
      </c>
      <c r="AP24">
        <f>Y24*Z24</f>
        <v>0</v>
      </c>
      <c r="AQ24">
        <f>AA24*AB24</f>
        <v>0</v>
      </c>
      <c r="AR24">
        <f>AC24*AD24</f>
        <v>0</v>
      </c>
      <c r="AS24" s="15">
        <f>F24+H24+J24+L24+N24+P24+R24+T24+V24+X24+Z24+AB24+AD24</f>
        <v>92</v>
      </c>
      <c r="AV24" s="16"/>
      <c r="AW24" s="17"/>
      <c r="AX24" s="16"/>
      <c r="AY24" s="16"/>
      <c r="AZ24" s="18"/>
    </row>
    <row r="25" spans="1:52" ht="21" customHeight="1" x14ac:dyDescent="0.3">
      <c r="A25" s="10">
        <v>6</v>
      </c>
      <c r="B25" s="38" t="s">
        <v>57</v>
      </c>
      <c r="C25" s="37" t="s">
        <v>73</v>
      </c>
      <c r="D25" s="25">
        <v>164.8</v>
      </c>
      <c r="E25" s="41">
        <v>53.75</v>
      </c>
      <c r="F25" s="12">
        <v>24</v>
      </c>
      <c r="G25" s="12">
        <v>58.33</v>
      </c>
      <c r="H25" s="12">
        <v>24</v>
      </c>
      <c r="I25" s="12">
        <v>49.17</v>
      </c>
      <c r="J25" s="13">
        <v>24</v>
      </c>
      <c r="K25" s="12">
        <v>45.83</v>
      </c>
      <c r="L25" s="13">
        <v>24</v>
      </c>
      <c r="M25" s="12"/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3"/>
      <c r="AD25" s="13"/>
      <c r="AE25" s="14">
        <f>IF(AS25=0,"",SUM(AF25:AR25)/AS25)</f>
        <v>51.77</v>
      </c>
      <c r="AF25">
        <f>E25*F25</f>
        <v>1290</v>
      </c>
      <c r="AG25">
        <f>G25*H25</f>
        <v>1399.92</v>
      </c>
      <c r="AH25">
        <f>I25*J25</f>
        <v>1180.08</v>
      </c>
      <c r="AI25">
        <f>K25*L25</f>
        <v>1099.92</v>
      </c>
      <c r="AJ25">
        <f>M25*N25</f>
        <v>0</v>
      </c>
      <c r="AK25">
        <f>O25*P25</f>
        <v>0</v>
      </c>
      <c r="AL25">
        <f>Q25*R25</f>
        <v>0</v>
      </c>
      <c r="AM25">
        <f>S25*T25</f>
        <v>0</v>
      </c>
      <c r="AN25">
        <f>U25*V25</f>
        <v>0</v>
      </c>
      <c r="AO25">
        <f>W25*X25</f>
        <v>0</v>
      </c>
      <c r="AP25">
        <f>Y25*Z25</f>
        <v>0</v>
      </c>
      <c r="AQ25">
        <f>AA25*AB25</f>
        <v>0</v>
      </c>
      <c r="AR25">
        <f>AC25*AD25</f>
        <v>0</v>
      </c>
      <c r="AS25" s="15">
        <f>F25+H25+J25+L25+N25+P25+R25+T25+V25+X25+Z25+AB25+AD25</f>
        <v>96</v>
      </c>
      <c r="AV25" s="16">
        <v>12</v>
      </c>
      <c r="AW25" s="17" t="s">
        <v>45</v>
      </c>
      <c r="AX25" s="16">
        <v>169.8</v>
      </c>
      <c r="AY25" s="16">
        <v>-1.4</v>
      </c>
      <c r="AZ25" s="18" t="s">
        <v>55</v>
      </c>
    </row>
    <row r="26" spans="1:52" ht="21" customHeight="1" x14ac:dyDescent="0.3">
      <c r="A26" s="10">
        <v>7</v>
      </c>
      <c r="B26" s="38" t="s">
        <v>57</v>
      </c>
      <c r="C26" s="37" t="s">
        <v>200</v>
      </c>
      <c r="D26" s="25">
        <v>155.19999999999999</v>
      </c>
      <c r="E26" s="41">
        <v>45</v>
      </c>
      <c r="F26" s="12">
        <v>24</v>
      </c>
      <c r="G26" s="12">
        <v>53.91</v>
      </c>
      <c r="H26" s="12">
        <v>23</v>
      </c>
      <c r="I26" s="12">
        <v>56.17</v>
      </c>
      <c r="J26" s="13">
        <v>24</v>
      </c>
      <c r="K26" s="12">
        <v>50.83</v>
      </c>
      <c r="L26" s="13">
        <v>24</v>
      </c>
      <c r="M26" s="12"/>
      <c r="N26" s="13"/>
      <c r="O26" s="12"/>
      <c r="P26" s="13"/>
      <c r="Q26" s="12"/>
      <c r="R26" s="13"/>
      <c r="S26" s="12"/>
      <c r="T26" s="13"/>
      <c r="U26" s="12"/>
      <c r="V26" s="13"/>
      <c r="W26" s="12"/>
      <c r="X26" s="13"/>
      <c r="Y26" s="12"/>
      <c r="Z26" s="13"/>
      <c r="AA26" s="12"/>
      <c r="AB26" s="13"/>
      <c r="AC26" s="13"/>
      <c r="AD26" s="13"/>
      <c r="AE26" s="14">
        <f>IF(AS26=0,"",SUM(AF26:AR26)/AS26)</f>
        <v>51.451894736842107</v>
      </c>
      <c r="AF26">
        <f>E26*F26</f>
        <v>1080</v>
      </c>
      <c r="AG26">
        <f>G26*H26</f>
        <v>1239.9299999999998</v>
      </c>
      <c r="AH26">
        <f>I26*J26</f>
        <v>1348.08</v>
      </c>
      <c r="AI26">
        <f>K26*L26</f>
        <v>1219.92</v>
      </c>
      <c r="AJ26">
        <f>M26*N26</f>
        <v>0</v>
      </c>
      <c r="AK26">
        <f>O26*P26</f>
        <v>0</v>
      </c>
      <c r="AL26">
        <f>Q26*R26</f>
        <v>0</v>
      </c>
      <c r="AM26">
        <f>S26*T26</f>
        <v>0</v>
      </c>
      <c r="AN26">
        <f>U26*V26</f>
        <v>0</v>
      </c>
      <c r="AO26">
        <f>W26*X26</f>
        <v>0</v>
      </c>
      <c r="AP26">
        <f>Y26*Z26</f>
        <v>0</v>
      </c>
      <c r="AQ26">
        <f>AA26*AB26</f>
        <v>0</v>
      </c>
      <c r="AR26">
        <f>AC26*AD26</f>
        <v>0</v>
      </c>
      <c r="AS26" s="15">
        <f>F26+H26+J26+L26+N26+P26+R26+T26+V26+X26+Z26+AB26+AD26</f>
        <v>95</v>
      </c>
      <c r="AV26" s="16"/>
      <c r="AW26" s="17"/>
      <c r="AX26" s="16"/>
      <c r="AY26" s="16"/>
      <c r="AZ26" s="18"/>
    </row>
    <row r="27" spans="1:52" ht="21" customHeight="1" x14ac:dyDescent="0.3">
      <c r="A27" s="10">
        <v>8</v>
      </c>
      <c r="B27" s="38" t="s">
        <v>57</v>
      </c>
      <c r="C27" s="37" t="s">
        <v>76</v>
      </c>
      <c r="D27" s="25">
        <v>166</v>
      </c>
      <c r="E27" s="41"/>
      <c r="F27" s="12"/>
      <c r="G27" s="12">
        <v>39.17</v>
      </c>
      <c r="H27" s="12">
        <v>24</v>
      </c>
      <c r="I27" s="12">
        <v>65.83</v>
      </c>
      <c r="J27" s="13">
        <v>24</v>
      </c>
      <c r="K27" s="12">
        <v>46.67</v>
      </c>
      <c r="L27" s="13">
        <v>24</v>
      </c>
      <c r="M27" s="12"/>
      <c r="N27" s="13"/>
      <c r="O27" s="12"/>
      <c r="P27" s="13"/>
      <c r="Q27" s="12"/>
      <c r="R27" s="13"/>
      <c r="S27" s="12"/>
      <c r="T27" s="13"/>
      <c r="U27" s="12"/>
      <c r="V27" s="13"/>
      <c r="W27" s="12"/>
      <c r="X27" s="13"/>
      <c r="Y27" s="12"/>
      <c r="Z27" s="13"/>
      <c r="AA27" s="12"/>
      <c r="AB27" s="13"/>
      <c r="AC27" s="13"/>
      <c r="AD27" s="13"/>
      <c r="AE27" s="14">
        <f>IF(AS27=0,"",SUM(AF27:AR27)/AS27)</f>
        <v>50.556666666666665</v>
      </c>
      <c r="AF27">
        <f>E27*F27</f>
        <v>0</v>
      </c>
      <c r="AG27">
        <f>G27*H27</f>
        <v>940.08</v>
      </c>
      <c r="AH27">
        <f>I27*J27</f>
        <v>1579.92</v>
      </c>
      <c r="AI27">
        <f>K27*L27</f>
        <v>1120.08</v>
      </c>
      <c r="AJ27">
        <f>M27*N27</f>
        <v>0</v>
      </c>
      <c r="AK27">
        <f>O27*P27</f>
        <v>0</v>
      </c>
      <c r="AL27">
        <f>Q27*R27</f>
        <v>0</v>
      </c>
      <c r="AM27">
        <f>S27*T27</f>
        <v>0</v>
      </c>
      <c r="AN27">
        <f>U27*V27</f>
        <v>0</v>
      </c>
      <c r="AO27">
        <f>W27*X27</f>
        <v>0</v>
      </c>
      <c r="AP27">
        <f>Y27*Z27</f>
        <v>0</v>
      </c>
      <c r="AQ27">
        <f>AA27*AB27</f>
        <v>0</v>
      </c>
      <c r="AR27">
        <f>AC27*AD27</f>
        <v>0</v>
      </c>
      <c r="AS27" s="15">
        <f>F27+H27+J27+L27+N27+P27+R27+T27+V27+X27+Z27+AB27+AD27</f>
        <v>72</v>
      </c>
      <c r="AV27" s="16">
        <v>1</v>
      </c>
      <c r="AW27" s="17" t="s">
        <v>45</v>
      </c>
      <c r="AX27" s="16">
        <v>185</v>
      </c>
      <c r="AY27" s="16">
        <v>2.6</v>
      </c>
      <c r="AZ27" s="18" t="s">
        <v>53</v>
      </c>
    </row>
    <row r="28" spans="1:52" ht="21" customHeight="1" x14ac:dyDescent="0.3">
      <c r="A28" s="10">
        <v>9</v>
      </c>
      <c r="B28" s="38" t="s">
        <v>57</v>
      </c>
      <c r="C28" s="50" t="s">
        <v>201</v>
      </c>
      <c r="D28" s="25">
        <v>154</v>
      </c>
      <c r="E28" s="41">
        <v>52.5</v>
      </c>
      <c r="F28" s="12">
        <v>24</v>
      </c>
      <c r="G28" s="12">
        <v>53.42</v>
      </c>
      <c r="H28" s="12">
        <v>24</v>
      </c>
      <c r="I28" s="12">
        <v>45.26</v>
      </c>
      <c r="J28" s="13">
        <v>19</v>
      </c>
      <c r="K28" s="12">
        <v>46.25</v>
      </c>
      <c r="L28" s="13">
        <v>24</v>
      </c>
      <c r="M28" s="12"/>
      <c r="N28" s="13"/>
      <c r="O28" s="12"/>
      <c r="P28" s="13"/>
      <c r="Q28" s="12"/>
      <c r="R28" s="13"/>
      <c r="S28" s="12"/>
      <c r="T28" s="13"/>
      <c r="U28" s="12"/>
      <c r="V28" s="13"/>
      <c r="W28" s="12"/>
      <c r="X28" s="13"/>
      <c r="Y28" s="12"/>
      <c r="Z28" s="13"/>
      <c r="AA28" s="12"/>
      <c r="AB28" s="13"/>
      <c r="AC28" s="13"/>
      <c r="AD28" s="13"/>
      <c r="AE28" s="14">
        <f>IF(AS28=0,"",SUM(AF28:AR28)/AS28)</f>
        <v>49.582637362637371</v>
      </c>
      <c r="AF28">
        <f>E28*F28</f>
        <v>1260</v>
      </c>
      <c r="AG28">
        <f>G28*H28</f>
        <v>1282.08</v>
      </c>
      <c r="AH28">
        <f>I28*J28</f>
        <v>859.93999999999994</v>
      </c>
      <c r="AI28">
        <f>K28*L28</f>
        <v>1110</v>
      </c>
      <c r="AJ28">
        <f>M28*N28</f>
        <v>0</v>
      </c>
      <c r="AK28">
        <f>O28*P28</f>
        <v>0</v>
      </c>
      <c r="AL28">
        <f>Q28*R28</f>
        <v>0</v>
      </c>
      <c r="AM28">
        <f>S28*T28</f>
        <v>0</v>
      </c>
      <c r="AN28">
        <f>U28*V28</f>
        <v>0</v>
      </c>
      <c r="AO28">
        <f>W28*X28</f>
        <v>0</v>
      </c>
      <c r="AP28">
        <f>Y28*Z28</f>
        <v>0</v>
      </c>
      <c r="AQ28">
        <f>AA28*AB28</f>
        <v>0</v>
      </c>
      <c r="AR28">
        <f>AC28*AD28</f>
        <v>0</v>
      </c>
      <c r="AS28" s="15">
        <f>F28+H28+J28+L28+N28+P28+R28+T28+V28+X28+Z28+AB28+AD28</f>
        <v>91</v>
      </c>
      <c r="AV28" s="16">
        <v>5</v>
      </c>
      <c r="AW28" s="17" t="s">
        <v>45</v>
      </c>
      <c r="AX28" s="16">
        <v>180</v>
      </c>
      <c r="AY28" s="16">
        <v>-1.6</v>
      </c>
      <c r="AZ28" s="18" t="s">
        <v>46</v>
      </c>
    </row>
    <row r="29" spans="1:52" ht="21" customHeight="1" x14ac:dyDescent="0.3">
      <c r="A29" s="10">
        <v>10</v>
      </c>
      <c r="B29" s="38" t="s">
        <v>57</v>
      </c>
      <c r="C29" s="37" t="s">
        <v>84</v>
      </c>
      <c r="D29" s="25">
        <v>153.69999999999999</v>
      </c>
      <c r="E29" s="41">
        <v>53.75</v>
      </c>
      <c r="F29" s="12">
        <v>24</v>
      </c>
      <c r="G29" s="12">
        <v>48.33</v>
      </c>
      <c r="H29" s="12">
        <v>24</v>
      </c>
      <c r="I29" s="12">
        <v>52.6</v>
      </c>
      <c r="J29" s="13">
        <v>20</v>
      </c>
      <c r="K29" s="12">
        <v>43.75</v>
      </c>
      <c r="L29" s="13">
        <v>24</v>
      </c>
      <c r="M29" s="12"/>
      <c r="N29" s="13"/>
      <c r="O29" s="12"/>
      <c r="P29" s="13"/>
      <c r="Q29" s="12"/>
      <c r="R29" s="13"/>
      <c r="S29" s="12"/>
      <c r="T29" s="13"/>
      <c r="U29" s="12"/>
      <c r="V29" s="13"/>
      <c r="W29" s="12"/>
      <c r="X29" s="13"/>
      <c r="Y29" s="12"/>
      <c r="Z29" s="13"/>
      <c r="AA29" s="12"/>
      <c r="AB29" s="13"/>
      <c r="AC29" s="13"/>
      <c r="AD29" s="13"/>
      <c r="AE29" s="14">
        <f>IF(AS29=0,"",SUM(AF29:AR29)/AS29)</f>
        <v>49.477391304347826</v>
      </c>
      <c r="AF29">
        <f>E29*F29</f>
        <v>1290</v>
      </c>
      <c r="AG29">
        <f>G29*H29</f>
        <v>1159.92</v>
      </c>
      <c r="AH29">
        <f>I29*J29</f>
        <v>1052</v>
      </c>
      <c r="AI29">
        <f>K29*L29</f>
        <v>1050</v>
      </c>
      <c r="AJ29">
        <f>M29*N29</f>
        <v>0</v>
      </c>
      <c r="AK29">
        <f>O29*P29</f>
        <v>0</v>
      </c>
      <c r="AL29">
        <f>Q29*R29</f>
        <v>0</v>
      </c>
      <c r="AM29">
        <f>S29*T29</f>
        <v>0</v>
      </c>
      <c r="AN29">
        <f>U29*V29</f>
        <v>0</v>
      </c>
      <c r="AO29">
        <f>W29*X29</f>
        <v>0</v>
      </c>
      <c r="AP29">
        <f>Y29*Z29</f>
        <v>0</v>
      </c>
      <c r="AQ29">
        <f>AA29*AB29</f>
        <v>0</v>
      </c>
      <c r="AR29">
        <f>AC29*AD29</f>
        <v>0</v>
      </c>
      <c r="AS29" s="15">
        <f>F29+H29+J29+L29+N29+P29+R29+T29+V29+X29+Z29+AB29+AD29</f>
        <v>92</v>
      </c>
      <c r="AV29" s="16">
        <v>10</v>
      </c>
      <c r="AW29" s="17" t="s">
        <v>45</v>
      </c>
      <c r="AX29" s="16">
        <v>173</v>
      </c>
      <c r="AY29" s="16">
        <v>2.2999999999999998</v>
      </c>
      <c r="AZ29" s="18" t="s">
        <v>52</v>
      </c>
    </row>
    <row r="30" spans="1:52" ht="21" customHeight="1" x14ac:dyDescent="0.3">
      <c r="A30" s="10">
        <v>11</v>
      </c>
      <c r="B30" s="38" t="s">
        <v>57</v>
      </c>
      <c r="C30" s="37" t="s">
        <v>91</v>
      </c>
      <c r="D30" s="25">
        <v>153.4</v>
      </c>
      <c r="E30" s="41">
        <v>53.75</v>
      </c>
      <c r="F30" s="12">
        <v>24</v>
      </c>
      <c r="G30" s="12">
        <v>40</v>
      </c>
      <c r="H30" s="12">
        <v>23</v>
      </c>
      <c r="I30" s="12">
        <v>52.92</v>
      </c>
      <c r="J30" s="13">
        <v>24</v>
      </c>
      <c r="K30" s="12">
        <v>49.17</v>
      </c>
      <c r="L30" s="13">
        <v>24</v>
      </c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3"/>
      <c r="AD30" s="13"/>
      <c r="AE30" s="14">
        <f>IF(AS30=0,"",SUM(AF30:AR30)/AS30)</f>
        <v>49.054315789473684</v>
      </c>
      <c r="AF30">
        <f>E30*F30</f>
        <v>1290</v>
      </c>
      <c r="AG30">
        <f>G30*H30</f>
        <v>920</v>
      </c>
      <c r="AH30">
        <f>I30*J30</f>
        <v>1270.08</v>
      </c>
      <c r="AI30">
        <f>K30*L30</f>
        <v>1180.08</v>
      </c>
      <c r="AJ30">
        <f>M30*N30</f>
        <v>0</v>
      </c>
      <c r="AK30">
        <f>O30*P30</f>
        <v>0</v>
      </c>
      <c r="AL30">
        <f>Q30*R30</f>
        <v>0</v>
      </c>
      <c r="AM30">
        <f>S30*T30</f>
        <v>0</v>
      </c>
      <c r="AN30">
        <f>U30*V30</f>
        <v>0</v>
      </c>
      <c r="AO30">
        <f>W30*X30</f>
        <v>0</v>
      </c>
      <c r="AP30">
        <f>Y30*Z30</f>
        <v>0</v>
      </c>
      <c r="AQ30">
        <f>AA30*AB30</f>
        <v>0</v>
      </c>
      <c r="AR30">
        <f>AC30*AD30</f>
        <v>0</v>
      </c>
      <c r="AS30" s="15">
        <f>F30+H30+J30+L30+N30+P30+R30+T30+V30+X30+Z30+AB30+AD30</f>
        <v>95</v>
      </c>
      <c r="AV30" s="16">
        <v>12</v>
      </c>
      <c r="AW30" s="17" t="s">
        <v>45</v>
      </c>
      <c r="AX30" s="16">
        <v>169.8</v>
      </c>
      <c r="AY30" s="16">
        <v>-1.4</v>
      </c>
      <c r="AZ30" s="18" t="s">
        <v>55</v>
      </c>
    </row>
    <row r="31" spans="1:52" ht="21" customHeight="1" x14ac:dyDescent="0.3">
      <c r="A31" s="10">
        <v>12</v>
      </c>
      <c r="B31" s="38" t="s">
        <v>57</v>
      </c>
      <c r="C31" s="37" t="s">
        <v>71</v>
      </c>
      <c r="D31" s="25">
        <v>163.4</v>
      </c>
      <c r="E31" s="41">
        <v>40</v>
      </c>
      <c r="F31" s="12">
        <v>24</v>
      </c>
      <c r="G31" s="12">
        <v>51.58</v>
      </c>
      <c r="H31" s="12">
        <v>24</v>
      </c>
      <c r="I31" s="12">
        <v>40.83</v>
      </c>
      <c r="J31" s="13">
        <v>24</v>
      </c>
      <c r="K31" s="12">
        <v>60.83</v>
      </c>
      <c r="L31" s="13">
        <v>24</v>
      </c>
      <c r="M31" s="12"/>
      <c r="N31" s="13"/>
      <c r="O31" s="12"/>
      <c r="P31" s="13"/>
      <c r="Q31" s="12"/>
      <c r="R31" s="13"/>
      <c r="S31" s="12"/>
      <c r="T31" s="13"/>
      <c r="U31" s="12"/>
      <c r="V31" s="13"/>
      <c r="W31" s="12"/>
      <c r="X31" s="13"/>
      <c r="Y31" s="12"/>
      <c r="Z31" s="13"/>
      <c r="AA31" s="12"/>
      <c r="AB31" s="13"/>
      <c r="AC31" s="13"/>
      <c r="AD31" s="13"/>
      <c r="AE31" s="14">
        <f>IF(AS31=0,"",SUM(AF31:AR31)/AS31)</f>
        <v>48.31</v>
      </c>
      <c r="AF31">
        <f>E31*F31</f>
        <v>960</v>
      </c>
      <c r="AG31">
        <f>G31*H31</f>
        <v>1237.92</v>
      </c>
      <c r="AH31">
        <f>I31*J31</f>
        <v>979.92</v>
      </c>
      <c r="AI31">
        <f>K31*L31</f>
        <v>1459.92</v>
      </c>
      <c r="AJ31">
        <f>M31*N31</f>
        <v>0</v>
      </c>
      <c r="AK31">
        <f>O31*P31</f>
        <v>0</v>
      </c>
      <c r="AL31">
        <f>Q31*R31</f>
        <v>0</v>
      </c>
      <c r="AM31">
        <f>S31*T31</f>
        <v>0</v>
      </c>
      <c r="AN31">
        <f>U31*V31</f>
        <v>0</v>
      </c>
      <c r="AO31">
        <f>W31*X31</f>
        <v>0</v>
      </c>
      <c r="AP31">
        <f>Y31*Z31</f>
        <v>0</v>
      </c>
      <c r="AQ31">
        <f>AA31*AB31</f>
        <v>0</v>
      </c>
      <c r="AR31">
        <f>AC31*AD31</f>
        <v>0</v>
      </c>
      <c r="AS31" s="15">
        <f>F31+H31+J31+L31+N31+P31+R31+T31+V31+X31+Z31+AB31+AD31</f>
        <v>96</v>
      </c>
      <c r="AV31" s="16">
        <v>6</v>
      </c>
      <c r="AW31" s="17" t="s">
        <v>45</v>
      </c>
      <c r="AX31" s="16">
        <v>179.8</v>
      </c>
      <c r="AY31" s="16">
        <v>-5.2</v>
      </c>
      <c r="AZ31" s="18" t="s">
        <v>47</v>
      </c>
    </row>
    <row r="32" spans="1:52" ht="21" customHeight="1" x14ac:dyDescent="0.3">
      <c r="A32" s="10">
        <v>13</v>
      </c>
      <c r="B32" s="38" t="s">
        <v>57</v>
      </c>
      <c r="C32" s="37" t="s">
        <v>75</v>
      </c>
      <c r="D32" s="25">
        <v>163.69999999999999</v>
      </c>
      <c r="E32" s="41">
        <v>47.08</v>
      </c>
      <c r="F32" s="12">
        <v>24</v>
      </c>
      <c r="G32" s="12">
        <v>40.5</v>
      </c>
      <c r="H32" s="12">
        <v>24</v>
      </c>
      <c r="I32" s="12">
        <v>42.92</v>
      </c>
      <c r="J32" s="13">
        <v>24</v>
      </c>
      <c r="K32" s="12">
        <v>59.58</v>
      </c>
      <c r="L32" s="13">
        <v>24</v>
      </c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3"/>
      <c r="AD32" s="13"/>
      <c r="AE32" s="14">
        <f>IF(AS32=0,"",SUM(AF32:AR32)/AS32)</f>
        <v>47.52</v>
      </c>
      <c r="AF32">
        <f>E32*F32</f>
        <v>1129.92</v>
      </c>
      <c r="AG32">
        <f>G32*H32</f>
        <v>972</v>
      </c>
      <c r="AH32">
        <f>I32*J32</f>
        <v>1030.08</v>
      </c>
      <c r="AI32">
        <f>K32*L32</f>
        <v>1429.92</v>
      </c>
      <c r="AJ32">
        <f>M32*N32</f>
        <v>0</v>
      </c>
      <c r="AK32">
        <f>O32*P32</f>
        <v>0</v>
      </c>
      <c r="AL32">
        <f>Q32*R32</f>
        <v>0</v>
      </c>
      <c r="AM32">
        <f>S32*T32</f>
        <v>0</v>
      </c>
      <c r="AN32">
        <f>U32*V32</f>
        <v>0</v>
      </c>
      <c r="AO32">
        <f>W32*X32</f>
        <v>0</v>
      </c>
      <c r="AP32">
        <f>Y32*Z32</f>
        <v>0</v>
      </c>
      <c r="AQ32">
        <f>AA32*AB32</f>
        <v>0</v>
      </c>
      <c r="AR32">
        <f>AC32*AD32</f>
        <v>0</v>
      </c>
      <c r="AS32" s="15">
        <f>F32+H32+J32+L32+N32+P32+R32+T32+V32+X32+Z32+AB32+AD32</f>
        <v>96</v>
      </c>
      <c r="AV32" s="16">
        <v>12</v>
      </c>
      <c r="AW32" s="17" t="s">
        <v>45</v>
      </c>
      <c r="AX32" s="16">
        <v>169.8</v>
      </c>
      <c r="AY32" s="16">
        <v>-1.4</v>
      </c>
      <c r="AZ32" s="18" t="s">
        <v>55</v>
      </c>
    </row>
    <row r="33" spans="1:52" ht="21" customHeight="1" x14ac:dyDescent="0.3">
      <c r="A33" s="10">
        <v>14</v>
      </c>
      <c r="B33" s="38" t="s">
        <v>57</v>
      </c>
      <c r="C33" s="37" t="s">
        <v>88</v>
      </c>
      <c r="D33" s="25">
        <v>152.1</v>
      </c>
      <c r="E33" s="41">
        <v>37.08</v>
      </c>
      <c r="F33" s="12">
        <v>24</v>
      </c>
      <c r="G33" s="12">
        <v>51.58</v>
      </c>
      <c r="H33" s="12">
        <v>24</v>
      </c>
      <c r="I33" s="12">
        <v>48.08</v>
      </c>
      <c r="J33" s="13">
        <v>24</v>
      </c>
      <c r="K33" s="12">
        <v>41.25</v>
      </c>
      <c r="L33" s="13">
        <v>24</v>
      </c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3"/>
      <c r="AD33" s="13"/>
      <c r="AE33" s="14">
        <f>IF(AS33=0,"",SUM(AF33:AR33)/AS33)</f>
        <v>44.497500000000002</v>
      </c>
      <c r="AF33">
        <f>E33*F33</f>
        <v>889.92</v>
      </c>
      <c r="AG33">
        <f>G33*H33</f>
        <v>1237.92</v>
      </c>
      <c r="AH33">
        <f>I33*J33</f>
        <v>1153.92</v>
      </c>
      <c r="AI33">
        <f>K33*L33</f>
        <v>990</v>
      </c>
      <c r="AJ33">
        <f>M33*N33</f>
        <v>0</v>
      </c>
      <c r="AK33">
        <f>O33*P33</f>
        <v>0</v>
      </c>
      <c r="AL33">
        <f>Q33*R33</f>
        <v>0</v>
      </c>
      <c r="AM33">
        <f>S33*T33</f>
        <v>0</v>
      </c>
      <c r="AN33">
        <f>U33*V33</f>
        <v>0</v>
      </c>
      <c r="AO33">
        <f>W33*X33</f>
        <v>0</v>
      </c>
      <c r="AP33">
        <f>Y33*Z33</f>
        <v>0</v>
      </c>
      <c r="AQ33">
        <f>AA33*AB33</f>
        <v>0</v>
      </c>
      <c r="AR33">
        <f>AC33*AD33</f>
        <v>0</v>
      </c>
      <c r="AS33" s="15">
        <f>F33+H33+J33+L33+N33+P33+R33+T33+V33+X33+Z33+AB33+AD33</f>
        <v>96</v>
      </c>
      <c r="AV33" s="16">
        <v>7</v>
      </c>
      <c r="AW33" s="17" t="s">
        <v>45</v>
      </c>
      <c r="AX33" s="16">
        <v>177.1</v>
      </c>
      <c r="AY33" s="16">
        <v>-1.5</v>
      </c>
      <c r="AZ33" s="18" t="s">
        <v>54</v>
      </c>
    </row>
    <row r="34" spans="1:52" ht="21" customHeight="1" x14ac:dyDescent="0.3">
      <c r="A34" s="10">
        <v>15</v>
      </c>
      <c r="B34" s="38" t="s">
        <v>57</v>
      </c>
      <c r="C34" s="37" t="s">
        <v>94</v>
      </c>
      <c r="D34" s="25">
        <v>166.3</v>
      </c>
      <c r="E34" s="41"/>
      <c r="F34" s="12"/>
      <c r="G34" s="12">
        <v>40</v>
      </c>
      <c r="H34" s="12">
        <v>23</v>
      </c>
      <c r="I34" s="12">
        <v>41.67</v>
      </c>
      <c r="J34" s="13">
        <v>24</v>
      </c>
      <c r="K34" s="12">
        <v>47.5</v>
      </c>
      <c r="L34" s="13">
        <v>24</v>
      </c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3"/>
      <c r="AD34" s="13"/>
      <c r="AE34" s="14">
        <f>IF(AS34=0,"",SUM(AF34:AR34)/AS34)</f>
        <v>43.099718309859156</v>
      </c>
      <c r="AF34">
        <f>E34*F34</f>
        <v>0</v>
      </c>
      <c r="AG34">
        <f>G34*H34</f>
        <v>920</v>
      </c>
      <c r="AH34">
        <f>I34*J34</f>
        <v>1000.08</v>
      </c>
      <c r="AI34">
        <f>K34*L34</f>
        <v>1140</v>
      </c>
      <c r="AJ34">
        <f>M34*N34</f>
        <v>0</v>
      </c>
      <c r="AK34">
        <f>O34*P34</f>
        <v>0</v>
      </c>
      <c r="AL34">
        <f>Q34*R34</f>
        <v>0</v>
      </c>
      <c r="AM34">
        <f>S34*T34</f>
        <v>0</v>
      </c>
      <c r="AN34">
        <f>U34*V34</f>
        <v>0</v>
      </c>
      <c r="AO34">
        <f>W34*X34</f>
        <v>0</v>
      </c>
      <c r="AP34">
        <f>Y34*Z34</f>
        <v>0</v>
      </c>
      <c r="AQ34">
        <f>AA34*AB34</f>
        <v>0</v>
      </c>
      <c r="AR34">
        <f>AC34*AD34</f>
        <v>0</v>
      </c>
      <c r="AS34" s="15">
        <f>F34+H34+J34+L34+N34+P34+R34+T34+V34+X34+Z34+AB34+AD34</f>
        <v>71</v>
      </c>
      <c r="AV34" s="16">
        <v>14</v>
      </c>
      <c r="AW34" s="17" t="s">
        <v>45</v>
      </c>
      <c r="AX34" s="16">
        <v>164.2</v>
      </c>
      <c r="AY34" s="16">
        <v>-1.2</v>
      </c>
      <c r="AZ34" s="18" t="s">
        <v>51</v>
      </c>
    </row>
    <row r="35" spans="1:52" ht="19.95" customHeight="1" x14ac:dyDescent="0.3">
      <c r="A35" s="10">
        <v>16</v>
      </c>
      <c r="B35" s="38" t="s">
        <v>57</v>
      </c>
      <c r="C35" s="37" t="s">
        <v>80</v>
      </c>
      <c r="D35" s="25">
        <v>159.6</v>
      </c>
      <c r="E35" s="41">
        <v>43.75</v>
      </c>
      <c r="F35" s="12">
        <v>24</v>
      </c>
      <c r="G35" s="12"/>
      <c r="H35" s="12"/>
      <c r="I35" s="12">
        <v>48.42</v>
      </c>
      <c r="J35" s="13">
        <v>24</v>
      </c>
      <c r="K35" s="12">
        <v>35</v>
      </c>
      <c r="L35" s="13">
        <v>24</v>
      </c>
      <c r="M35" s="12"/>
      <c r="N35" s="13"/>
      <c r="O35" s="12"/>
      <c r="P35" s="13"/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/>
      <c r="AC35" s="13"/>
      <c r="AD35" s="13"/>
      <c r="AE35" s="14">
        <f>IF(AS35=0,"",SUM(AF35:AR35)/AS35)</f>
        <v>42.39</v>
      </c>
      <c r="AF35">
        <f>E35*F35</f>
        <v>1050</v>
      </c>
      <c r="AG35">
        <f>G35*H35</f>
        <v>0</v>
      </c>
      <c r="AH35">
        <f>I35*J35</f>
        <v>1162.08</v>
      </c>
      <c r="AI35">
        <f>K35*L35</f>
        <v>840</v>
      </c>
      <c r="AJ35">
        <f>M35*N35</f>
        <v>0</v>
      </c>
      <c r="AK35">
        <f>O35*P35</f>
        <v>0</v>
      </c>
      <c r="AL35">
        <f>Q35*R35</f>
        <v>0</v>
      </c>
      <c r="AM35">
        <f>S35*T35</f>
        <v>0</v>
      </c>
      <c r="AN35">
        <f>U35*V35</f>
        <v>0</v>
      </c>
      <c r="AO35">
        <f>W35*X35</f>
        <v>0</v>
      </c>
      <c r="AP35">
        <f>Y35*Z35</f>
        <v>0</v>
      </c>
      <c r="AQ35">
        <f>AA35*AB35</f>
        <v>0</v>
      </c>
      <c r="AR35">
        <f>AC35*AD35</f>
        <v>0</v>
      </c>
      <c r="AS35" s="15">
        <f>F35+H35+J35+L35+N35+P35+R35+T35+V35+X35+Z35+AB35+AD35</f>
        <v>72</v>
      </c>
      <c r="AV35" s="16">
        <v>12</v>
      </c>
      <c r="AW35" s="17" t="s">
        <v>45</v>
      </c>
      <c r="AX35" s="16">
        <v>169.8</v>
      </c>
      <c r="AY35" s="16">
        <v>-1.4</v>
      </c>
      <c r="AZ35" s="18" t="s">
        <v>55</v>
      </c>
    </row>
    <row r="36" spans="1:52" s="33" customFormat="1" ht="19.8" customHeight="1" x14ac:dyDescent="0.3">
      <c r="A36" s="27"/>
      <c r="B36" s="28"/>
      <c r="C36" s="39" t="s">
        <v>204</v>
      </c>
      <c r="D36" s="29"/>
      <c r="E36" s="42"/>
      <c r="F36" s="30"/>
      <c r="G36" s="30"/>
      <c r="H36" s="30"/>
      <c r="I36" s="30"/>
      <c r="J36" s="31"/>
      <c r="K36" s="30"/>
      <c r="L36" s="31"/>
      <c r="M36" s="30"/>
      <c r="N36" s="31"/>
      <c r="O36" s="30"/>
      <c r="P36" s="31"/>
      <c r="Q36" s="30"/>
      <c r="R36" s="31"/>
      <c r="S36" s="30"/>
      <c r="T36" s="31"/>
      <c r="U36" s="30"/>
      <c r="V36" s="31"/>
      <c r="W36" s="30"/>
      <c r="X36" s="31"/>
      <c r="Y36" s="30"/>
      <c r="Z36" s="31"/>
      <c r="AA36" s="30"/>
      <c r="AB36" s="31"/>
      <c r="AC36" s="31"/>
      <c r="AD36" s="31"/>
      <c r="AE36" s="32"/>
      <c r="AF36" s="33">
        <f t="shared" si="16"/>
        <v>0</v>
      </c>
      <c r="AG36" s="33">
        <f t="shared" si="17"/>
        <v>0</v>
      </c>
      <c r="AH36" s="33">
        <f t="shared" si="18"/>
        <v>0</v>
      </c>
      <c r="AI36" s="33">
        <f t="shared" si="19"/>
        <v>0</v>
      </c>
      <c r="AJ36" s="33">
        <f t="shared" si="20"/>
        <v>0</v>
      </c>
      <c r="AK36" s="33">
        <f t="shared" si="21"/>
        <v>0</v>
      </c>
      <c r="AL36" s="33">
        <f t="shared" si="22"/>
        <v>0</v>
      </c>
      <c r="AM36" s="33">
        <f t="shared" si="23"/>
        <v>0</v>
      </c>
      <c r="AN36" s="33">
        <f t="shared" si="24"/>
        <v>0</v>
      </c>
      <c r="AO36" s="33">
        <f t="shared" si="25"/>
        <v>0</v>
      </c>
      <c r="AP36" s="33">
        <f t="shared" ref="AP36" si="34">Y36*Z36</f>
        <v>0</v>
      </c>
      <c r="AQ36" s="33">
        <f t="shared" ref="AQ36" si="35">AA36*AB36</f>
        <v>0</v>
      </c>
      <c r="AR36" s="33">
        <f t="shared" ref="AR36" si="36">AC36*AD36</f>
        <v>0</v>
      </c>
      <c r="AS36" s="34">
        <v>24</v>
      </c>
      <c r="AV36" s="35">
        <v>16</v>
      </c>
      <c r="AW36" s="36" t="s">
        <v>45</v>
      </c>
      <c r="AX36" s="35">
        <v>156.4</v>
      </c>
      <c r="AY36" s="35">
        <v>0.4</v>
      </c>
      <c r="AZ36" s="37" t="s">
        <v>56</v>
      </c>
    </row>
    <row r="37" spans="1:52" ht="19.95" hidden="1" customHeight="1" x14ac:dyDescent="0.3">
      <c r="A37" s="10">
        <v>15</v>
      </c>
      <c r="B37" s="26" t="s">
        <v>82</v>
      </c>
      <c r="C37" s="37" t="s">
        <v>207</v>
      </c>
      <c r="D37" s="25">
        <v>142.19999999999999</v>
      </c>
      <c r="E37" s="41"/>
      <c r="F37" s="12"/>
      <c r="G37" s="12"/>
      <c r="H37" s="12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3"/>
      <c r="AD37" s="13"/>
      <c r="AE37" s="14" t="str">
        <f t="shared" ref="AE37" si="37">IF(AS37=0,"",SUM(AF37:AR37)/AS37)</f>
        <v/>
      </c>
      <c r="AF37">
        <f t="shared" ref="AF37" si="38">E37*F37</f>
        <v>0</v>
      </c>
      <c r="AG37">
        <f t="shared" ref="AG37" si="39">G37*H37</f>
        <v>0</v>
      </c>
      <c r="AH37">
        <f t="shared" ref="AH37" si="40">I37*J37</f>
        <v>0</v>
      </c>
      <c r="AI37">
        <f t="shared" ref="AI37" si="41">K37*L37</f>
        <v>0</v>
      </c>
      <c r="AJ37">
        <f t="shared" ref="AJ37" si="42">M37*N37</f>
        <v>0</v>
      </c>
      <c r="AK37">
        <f t="shared" ref="AK37" si="43">O37*P37</f>
        <v>0</v>
      </c>
      <c r="AL37">
        <f t="shared" ref="AL37" si="44">Q37*R37</f>
        <v>0</v>
      </c>
      <c r="AM37">
        <f t="shared" ref="AM37" si="45">S37*T37</f>
        <v>0</v>
      </c>
      <c r="AN37">
        <f t="shared" ref="AN37" si="46">U37*V37</f>
        <v>0</v>
      </c>
      <c r="AO37">
        <f t="shared" ref="AO37" si="47">W37*X37</f>
        <v>0</v>
      </c>
      <c r="AP37">
        <f t="shared" ref="AP37" si="48">Y37*Z37</f>
        <v>0</v>
      </c>
      <c r="AQ37">
        <f t="shared" ref="AQ37" si="49">AA37*AB37</f>
        <v>0</v>
      </c>
      <c r="AR37">
        <f t="shared" ref="AR37" si="50">AC37*AD37</f>
        <v>0</v>
      </c>
      <c r="AS37" s="15">
        <f t="shared" ref="AS37" si="51">F37+H37+J37+L37+N37+P37+R37+T37+V37+X37+Z37+AB37+AD37</f>
        <v>0</v>
      </c>
      <c r="AV37" s="16">
        <v>2</v>
      </c>
      <c r="AW37" s="17" t="s">
        <v>45</v>
      </c>
      <c r="AX37" s="16">
        <v>184.6</v>
      </c>
      <c r="AY37" s="16">
        <v>-0.6</v>
      </c>
      <c r="AZ37" s="18" t="s">
        <v>48</v>
      </c>
    </row>
    <row r="38" spans="1:52" ht="19.95" customHeight="1" x14ac:dyDescent="0.3">
      <c r="A38" s="10">
        <v>1</v>
      </c>
      <c r="B38" s="26" t="s">
        <v>82</v>
      </c>
      <c r="C38" s="37" t="s">
        <v>86</v>
      </c>
      <c r="D38" s="25">
        <v>147.19999999999999</v>
      </c>
      <c r="E38" s="41">
        <v>59.81</v>
      </c>
      <c r="F38" s="12">
        <v>20</v>
      </c>
      <c r="G38" s="12">
        <v>60.35</v>
      </c>
      <c r="H38" s="12">
        <v>23</v>
      </c>
      <c r="I38" s="12"/>
      <c r="J38" s="13"/>
      <c r="K38" s="12"/>
      <c r="L38" s="13"/>
      <c r="M38" s="12"/>
      <c r="N38" s="13"/>
      <c r="O38" s="12"/>
      <c r="P38" s="13"/>
      <c r="Q38" s="12"/>
      <c r="R38" s="13"/>
      <c r="S38" s="12"/>
      <c r="T38" s="13"/>
      <c r="U38" s="12"/>
      <c r="V38" s="13"/>
      <c r="W38" s="12"/>
      <c r="X38" s="13"/>
      <c r="Y38" s="12"/>
      <c r="Z38" s="13"/>
      <c r="AA38" s="12"/>
      <c r="AB38" s="13"/>
      <c r="AC38" s="13"/>
      <c r="AD38" s="13"/>
      <c r="AE38" s="14">
        <f>IF(AS38=0,"",SUM(AF38:AR38)/AS38)</f>
        <v>60.098837209302324</v>
      </c>
      <c r="AF38">
        <f>E38*F38</f>
        <v>1196.2</v>
      </c>
      <c r="AG38">
        <f>G38*H38</f>
        <v>1388.05</v>
      </c>
      <c r="AH38">
        <f>I38*J38</f>
        <v>0</v>
      </c>
      <c r="AI38">
        <f>K38*L38</f>
        <v>0</v>
      </c>
      <c r="AJ38">
        <f>M38*N38</f>
        <v>0</v>
      </c>
      <c r="AK38">
        <f>O38*P38</f>
        <v>0</v>
      </c>
      <c r="AL38">
        <f>Q38*R38</f>
        <v>0</v>
      </c>
      <c r="AM38">
        <f>S38*T38</f>
        <v>0</v>
      </c>
      <c r="AN38">
        <f>U38*V38</f>
        <v>0</v>
      </c>
      <c r="AO38">
        <f>W38*X38</f>
        <v>0</v>
      </c>
      <c r="AP38">
        <f>Y38*Z38</f>
        <v>0</v>
      </c>
      <c r="AQ38">
        <f>AA38*AB38</f>
        <v>0</v>
      </c>
      <c r="AR38">
        <f>AC38*AD38</f>
        <v>0</v>
      </c>
      <c r="AS38" s="15">
        <f>F38+H38+J38+L38+N38+P38+R38+T38+V38+X38+Z38+AB38+AD38</f>
        <v>43</v>
      </c>
      <c r="AV38" s="16">
        <v>4</v>
      </c>
      <c r="AW38" s="17" t="s">
        <v>45</v>
      </c>
      <c r="AX38" s="16">
        <v>183</v>
      </c>
      <c r="AY38" s="16">
        <v>1.2</v>
      </c>
      <c r="AZ38" s="18" t="s">
        <v>49</v>
      </c>
    </row>
    <row r="39" spans="1:52" ht="19.95" hidden="1" customHeight="1" x14ac:dyDescent="0.3">
      <c r="A39" s="10">
        <v>15</v>
      </c>
      <c r="B39" s="26" t="s">
        <v>82</v>
      </c>
      <c r="C39" s="37" t="s">
        <v>92</v>
      </c>
      <c r="D39" s="25">
        <v>110.8</v>
      </c>
      <c r="E39" s="41"/>
      <c r="F39" s="12"/>
      <c r="G39" s="12"/>
      <c r="H39" s="12"/>
      <c r="I39" s="12"/>
      <c r="J39" s="13"/>
      <c r="K39" s="12"/>
      <c r="L39" s="13"/>
      <c r="M39" s="12"/>
      <c r="N39" s="13"/>
      <c r="O39" s="12"/>
      <c r="P39" s="13"/>
      <c r="Q39" s="12"/>
      <c r="R39" s="13"/>
      <c r="S39" s="12"/>
      <c r="T39" s="13"/>
      <c r="U39" s="12"/>
      <c r="V39" s="13"/>
      <c r="W39" s="12"/>
      <c r="X39" s="13"/>
      <c r="Y39" s="12"/>
      <c r="Z39" s="13"/>
      <c r="AA39" s="12"/>
      <c r="AB39" s="13"/>
      <c r="AC39" s="13"/>
      <c r="AD39" s="13"/>
      <c r="AE39" s="14" t="str">
        <f>IF(AS39=0,"",SUM(AF39:AR39)/AS39)</f>
        <v/>
      </c>
      <c r="AF39">
        <f>E39*F39</f>
        <v>0</v>
      </c>
      <c r="AG39">
        <f>G39*H39</f>
        <v>0</v>
      </c>
      <c r="AH39">
        <f>I39*J39</f>
        <v>0</v>
      </c>
      <c r="AI39">
        <f>K39*L39</f>
        <v>0</v>
      </c>
      <c r="AJ39">
        <f>M39*N39</f>
        <v>0</v>
      </c>
      <c r="AK39">
        <f>O39*P39</f>
        <v>0</v>
      </c>
      <c r="AL39">
        <f>Q39*R39</f>
        <v>0</v>
      </c>
      <c r="AM39">
        <f>S39*T39</f>
        <v>0</v>
      </c>
      <c r="AN39">
        <f>U39*V39</f>
        <v>0</v>
      </c>
      <c r="AO39">
        <f>W39*X39</f>
        <v>0</v>
      </c>
      <c r="AP39">
        <f>Y39*Z39</f>
        <v>0</v>
      </c>
      <c r="AQ39">
        <f>AA39*AB39</f>
        <v>0</v>
      </c>
      <c r="AR39">
        <f>AC39*AD39</f>
        <v>0</v>
      </c>
      <c r="AS39" s="15">
        <f>F39+H39+J39+L39+N39+P39+R39+T39+V39+X39+Z39+AB39+AD39</f>
        <v>0</v>
      </c>
      <c r="AV39" s="16">
        <v>7</v>
      </c>
      <c r="AW39" s="17" t="s">
        <v>45</v>
      </c>
      <c r="AX39" s="16">
        <v>177.1</v>
      </c>
      <c r="AY39" s="16">
        <v>-1.5</v>
      </c>
      <c r="AZ39" s="18" t="s">
        <v>54</v>
      </c>
    </row>
    <row r="40" spans="1:52" ht="19.95" customHeight="1" x14ac:dyDescent="0.3">
      <c r="A40" s="10">
        <v>2</v>
      </c>
      <c r="B40" s="26" t="s">
        <v>82</v>
      </c>
      <c r="C40" s="37" t="s">
        <v>83</v>
      </c>
      <c r="D40" s="25">
        <v>151</v>
      </c>
      <c r="E40" s="41">
        <v>66.040000000000006</v>
      </c>
      <c r="F40" s="12">
        <v>24</v>
      </c>
      <c r="G40" s="12"/>
      <c r="H40" s="12"/>
      <c r="I40" s="12">
        <v>49.47</v>
      </c>
      <c r="J40" s="13">
        <v>19</v>
      </c>
      <c r="K40" s="12"/>
      <c r="L40" s="13"/>
      <c r="M40" s="12"/>
      <c r="N40" s="13"/>
      <c r="O40" s="12"/>
      <c r="P40" s="13"/>
      <c r="Q40" s="12"/>
      <c r="R40" s="13"/>
      <c r="S40" s="12"/>
      <c r="T40" s="13"/>
      <c r="U40" s="12"/>
      <c r="V40" s="13"/>
      <c r="W40" s="12"/>
      <c r="X40" s="13"/>
      <c r="Y40" s="12"/>
      <c r="Z40" s="13"/>
      <c r="AA40" s="12"/>
      <c r="AB40" s="13"/>
      <c r="AC40" s="13"/>
      <c r="AD40" s="13"/>
      <c r="AE40" s="14">
        <f>IF(AS40=0,"",SUM(AF40:AR40)/AS40)</f>
        <v>58.718372093023255</v>
      </c>
      <c r="AF40">
        <f>E40*F40</f>
        <v>1584.96</v>
      </c>
      <c r="AG40">
        <f>G40*H40</f>
        <v>0</v>
      </c>
      <c r="AH40">
        <f>I40*J40</f>
        <v>939.93</v>
      </c>
      <c r="AI40">
        <f>K40*L40</f>
        <v>0</v>
      </c>
      <c r="AJ40">
        <f>M40*N40</f>
        <v>0</v>
      </c>
      <c r="AK40">
        <f>O40*P40</f>
        <v>0</v>
      </c>
      <c r="AL40">
        <f>Q40*R40</f>
        <v>0</v>
      </c>
      <c r="AM40">
        <f>S40*T40</f>
        <v>0</v>
      </c>
      <c r="AN40">
        <f>U40*V40</f>
        <v>0</v>
      </c>
      <c r="AO40">
        <f>W40*X40</f>
        <v>0</v>
      </c>
      <c r="AP40">
        <f>Y40*Z40</f>
        <v>0</v>
      </c>
      <c r="AQ40">
        <f>AA40*AB40</f>
        <v>0</v>
      </c>
      <c r="AR40">
        <f>AC40*AD40</f>
        <v>0</v>
      </c>
      <c r="AS40" s="15">
        <f>F40+H40+J40+L40+N40+P40+R40+T40+V40+X40+Z40+AB40+AD40</f>
        <v>43</v>
      </c>
      <c r="AV40" s="16">
        <v>14</v>
      </c>
      <c r="AW40" s="17" t="s">
        <v>45</v>
      </c>
      <c r="AX40" s="16">
        <v>164.2</v>
      </c>
      <c r="AY40" s="16">
        <v>-1.2</v>
      </c>
      <c r="AZ40" s="18" t="s">
        <v>51</v>
      </c>
    </row>
    <row r="41" spans="1:52" ht="19.8" customHeight="1" x14ac:dyDescent="0.3">
      <c r="A41" s="10">
        <v>3</v>
      </c>
      <c r="B41" s="26" t="s">
        <v>82</v>
      </c>
      <c r="C41" s="37" t="s">
        <v>93</v>
      </c>
      <c r="D41" s="25">
        <v>149.69999999999999</v>
      </c>
      <c r="E41" s="41">
        <v>47.63</v>
      </c>
      <c r="F41" s="12">
        <v>20</v>
      </c>
      <c r="G41" s="12"/>
      <c r="H41" s="12"/>
      <c r="I41" s="12">
        <v>68.25</v>
      </c>
      <c r="J41" s="13">
        <v>24</v>
      </c>
      <c r="K41" s="12">
        <v>48.33</v>
      </c>
      <c r="L41" s="13">
        <v>24</v>
      </c>
      <c r="M41" s="12"/>
      <c r="N41" s="13"/>
      <c r="O41" s="12"/>
      <c r="P41" s="13"/>
      <c r="Q41" s="12"/>
      <c r="R41" s="13"/>
      <c r="S41" s="12"/>
      <c r="T41" s="13"/>
      <c r="U41" s="12"/>
      <c r="V41" s="13"/>
      <c r="W41" s="12"/>
      <c r="X41" s="13"/>
      <c r="Y41" s="12"/>
      <c r="Z41" s="13"/>
      <c r="AA41" s="12"/>
      <c r="AB41" s="13"/>
      <c r="AC41" s="13"/>
      <c r="AD41" s="13"/>
      <c r="AE41" s="14">
        <f>IF(AS41=0,"",SUM(AF41:AR41)/AS41)</f>
        <v>55.154705882352943</v>
      </c>
      <c r="AF41">
        <f>E41*F41</f>
        <v>952.6</v>
      </c>
      <c r="AG41">
        <f>G41*H41</f>
        <v>0</v>
      </c>
      <c r="AH41">
        <f>I41*J41</f>
        <v>1638</v>
      </c>
      <c r="AI41">
        <f>K41*L41</f>
        <v>1159.92</v>
      </c>
      <c r="AJ41">
        <f>M41*N41</f>
        <v>0</v>
      </c>
      <c r="AK41">
        <f>O41*P41</f>
        <v>0</v>
      </c>
      <c r="AL41">
        <f>Q41*R41</f>
        <v>0</v>
      </c>
      <c r="AM41">
        <f>S41*T41</f>
        <v>0</v>
      </c>
      <c r="AN41">
        <f>U41*V41</f>
        <v>0</v>
      </c>
      <c r="AO41">
        <f>W41*X41</f>
        <v>0</v>
      </c>
      <c r="AP41">
        <f>Y41*Z41</f>
        <v>0</v>
      </c>
      <c r="AQ41">
        <f>AA41*AB41</f>
        <v>0</v>
      </c>
      <c r="AR41">
        <f>AC41*AD41</f>
        <v>0</v>
      </c>
      <c r="AS41" s="15">
        <f>F41+H41+J41+L41+N41+P41+R41+T41+V41+X41+Z41+AB41+AD41</f>
        <v>68</v>
      </c>
      <c r="AV41" s="16">
        <v>12</v>
      </c>
      <c r="AW41" s="17" t="s">
        <v>45</v>
      </c>
      <c r="AX41" s="16">
        <v>169.8</v>
      </c>
      <c r="AY41" s="16">
        <v>-1.4</v>
      </c>
      <c r="AZ41" s="18" t="s">
        <v>55</v>
      </c>
    </row>
    <row r="42" spans="1:52" ht="19.8" customHeight="1" x14ac:dyDescent="0.3">
      <c r="A42" s="10">
        <v>4</v>
      </c>
      <c r="B42" s="26" t="s">
        <v>82</v>
      </c>
      <c r="C42" s="37" t="s">
        <v>81</v>
      </c>
      <c r="D42" s="51">
        <v>137.80000000000001</v>
      </c>
      <c r="E42" s="41">
        <v>60.63</v>
      </c>
      <c r="F42" s="12">
        <v>20</v>
      </c>
      <c r="G42" s="12">
        <v>46.58</v>
      </c>
      <c r="H42" s="12">
        <v>24</v>
      </c>
      <c r="I42" s="12">
        <v>59.08</v>
      </c>
      <c r="J42" s="13">
        <v>24</v>
      </c>
      <c r="K42" s="12">
        <v>55</v>
      </c>
      <c r="L42" s="13">
        <v>24</v>
      </c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3"/>
      <c r="AD42" s="13"/>
      <c r="AE42" s="14">
        <f>IF(AS42=0,"",SUM(AF42:AR42)/AS42)</f>
        <v>55.091739130434789</v>
      </c>
      <c r="AF42">
        <f>E42*F42</f>
        <v>1212.6000000000001</v>
      </c>
      <c r="AG42">
        <f>G42*H42</f>
        <v>1117.92</v>
      </c>
      <c r="AH42">
        <f>I42*J42</f>
        <v>1417.92</v>
      </c>
      <c r="AI42">
        <f>K42*L42</f>
        <v>1320</v>
      </c>
      <c r="AJ42">
        <f>M42*N42</f>
        <v>0</v>
      </c>
      <c r="AK42">
        <f>O42*P42</f>
        <v>0</v>
      </c>
      <c r="AL42">
        <f>Q42*R42</f>
        <v>0</v>
      </c>
      <c r="AM42">
        <f>S42*T42</f>
        <v>0</v>
      </c>
      <c r="AN42">
        <f>U42*V42</f>
        <v>0</v>
      </c>
      <c r="AO42">
        <f>W42*X42</f>
        <v>0</v>
      </c>
      <c r="AP42">
        <f>Y42*Z42</f>
        <v>0</v>
      </c>
      <c r="AQ42">
        <f>AA42*AB42</f>
        <v>0</v>
      </c>
      <c r="AR42">
        <f>AC42*AD42</f>
        <v>0</v>
      </c>
      <c r="AS42" s="15">
        <f>F42+H42+J42+L42+N42+P42+R42+T42+V42+X42+Z42+AB42+AD42</f>
        <v>92</v>
      </c>
      <c r="AV42" s="16"/>
      <c r="AW42" s="17"/>
      <c r="AX42" s="16"/>
      <c r="AY42" s="16"/>
      <c r="AZ42" s="18"/>
    </row>
    <row r="43" spans="1:52" ht="19.8" hidden="1" customHeight="1" x14ac:dyDescent="0.3">
      <c r="A43" s="10" t="str">
        <f>IF(AE43="","",RANK(AE43,AE$3:AE$18))</f>
        <v/>
      </c>
      <c r="B43" s="26" t="s">
        <v>82</v>
      </c>
      <c r="C43" s="37" t="s">
        <v>87</v>
      </c>
      <c r="D43" s="25"/>
      <c r="E43" s="41"/>
      <c r="F43" s="12"/>
      <c r="G43" s="12"/>
      <c r="H43" s="12"/>
      <c r="I43" s="12"/>
      <c r="J43" s="13"/>
      <c r="K43" s="12"/>
      <c r="L43" s="13"/>
      <c r="M43" s="12"/>
      <c r="N43" s="13"/>
      <c r="O43" s="12"/>
      <c r="P43" s="13"/>
      <c r="Q43" s="12"/>
      <c r="R43" s="13"/>
      <c r="S43" s="12"/>
      <c r="T43" s="13"/>
      <c r="U43" s="12"/>
      <c r="V43" s="13"/>
      <c r="W43" s="12"/>
      <c r="X43" s="13"/>
      <c r="Y43" s="12"/>
      <c r="Z43" s="13"/>
      <c r="AA43" s="12"/>
      <c r="AB43" s="13"/>
      <c r="AC43" s="13"/>
      <c r="AD43" s="13"/>
      <c r="AE43" s="14" t="str">
        <f>IF(AS43=0,"",SUM(AF43:AR43)/AS43)</f>
        <v/>
      </c>
      <c r="AF43">
        <f>E43*F43</f>
        <v>0</v>
      </c>
      <c r="AG43">
        <f>G43*H43</f>
        <v>0</v>
      </c>
      <c r="AH43">
        <f>I43*J43</f>
        <v>0</v>
      </c>
      <c r="AI43">
        <f>K43*L43</f>
        <v>0</v>
      </c>
      <c r="AJ43">
        <f>M43*N43</f>
        <v>0</v>
      </c>
      <c r="AK43">
        <f>O43*P43</f>
        <v>0</v>
      </c>
      <c r="AL43">
        <f>Q43*R43</f>
        <v>0</v>
      </c>
      <c r="AM43">
        <f>S43*T43</f>
        <v>0</v>
      </c>
      <c r="AN43">
        <f>U43*V43</f>
        <v>0</v>
      </c>
      <c r="AO43">
        <f>W43*X43</f>
        <v>0</v>
      </c>
      <c r="AP43">
        <f>Y43*Z43</f>
        <v>0</v>
      </c>
      <c r="AQ43">
        <f>AA43*AB43</f>
        <v>0</v>
      </c>
      <c r="AR43">
        <f>AC43*AD43</f>
        <v>0</v>
      </c>
      <c r="AS43" s="15">
        <f>F43+H43+J43+L43+N43+P43+R43+T43+V43+X43+Z43+AB43+AD43</f>
        <v>0</v>
      </c>
      <c r="AV43" s="16">
        <v>5</v>
      </c>
      <c r="AW43" s="17" t="s">
        <v>45</v>
      </c>
      <c r="AX43" s="16">
        <v>180</v>
      </c>
      <c r="AY43" s="16">
        <v>-1.6</v>
      </c>
      <c r="AZ43" s="18" t="s">
        <v>46</v>
      </c>
    </row>
    <row r="44" spans="1:52" ht="19.8" customHeight="1" x14ac:dyDescent="0.3">
      <c r="A44" s="10">
        <v>5</v>
      </c>
      <c r="B44" s="26" t="s">
        <v>82</v>
      </c>
      <c r="C44" s="37" t="s">
        <v>89</v>
      </c>
      <c r="D44" s="25">
        <v>140.9</v>
      </c>
      <c r="E44" s="41"/>
      <c r="F44" s="12"/>
      <c r="G44" s="12"/>
      <c r="H44" s="12"/>
      <c r="I44" s="12">
        <v>63.91</v>
      </c>
      <c r="J44" s="13">
        <v>23</v>
      </c>
      <c r="K44" s="12">
        <v>43.75</v>
      </c>
      <c r="L44" s="13">
        <v>24</v>
      </c>
      <c r="M44" s="12"/>
      <c r="N44" s="13"/>
      <c r="O44" s="12"/>
      <c r="P44" s="13"/>
      <c r="Q44" s="12"/>
      <c r="R44" s="13"/>
      <c r="S44" s="12"/>
      <c r="T44" s="13"/>
      <c r="U44" s="12"/>
      <c r="V44" s="13"/>
      <c r="W44" s="12"/>
      <c r="X44" s="13"/>
      <c r="Y44" s="12"/>
      <c r="Z44" s="13"/>
      <c r="AA44" s="12"/>
      <c r="AB44" s="13"/>
      <c r="AC44" s="13"/>
      <c r="AD44" s="13"/>
      <c r="AE44" s="14">
        <f>IF(AS44=0,"",SUM(AF44:AR44)/AS44)</f>
        <v>53.615531914893616</v>
      </c>
      <c r="AF44">
        <f>E44*F44</f>
        <v>0</v>
      </c>
      <c r="AG44">
        <f>G44*H44</f>
        <v>0</v>
      </c>
      <c r="AH44">
        <f>I44*J44</f>
        <v>1469.9299999999998</v>
      </c>
      <c r="AI44">
        <f>K44*L44</f>
        <v>1050</v>
      </c>
      <c r="AJ44">
        <f>M44*N44</f>
        <v>0</v>
      </c>
      <c r="AK44">
        <f>O44*P44</f>
        <v>0</v>
      </c>
      <c r="AL44">
        <f>Q44*R44</f>
        <v>0</v>
      </c>
      <c r="AM44">
        <f>S44*T44</f>
        <v>0</v>
      </c>
      <c r="AN44">
        <f>U44*V44</f>
        <v>0</v>
      </c>
      <c r="AO44">
        <f>W44*X44</f>
        <v>0</v>
      </c>
      <c r="AP44">
        <f>Y44*Z44</f>
        <v>0</v>
      </c>
      <c r="AQ44">
        <f>AA44*AB44</f>
        <v>0</v>
      </c>
      <c r="AR44">
        <f>AC44*AD44</f>
        <v>0</v>
      </c>
      <c r="AS44" s="15">
        <f>F44+H44+J44+L44+N44+P44+R44+T44+V44+X44+Z44+AB44+AD44</f>
        <v>47</v>
      </c>
      <c r="AV44" s="16">
        <v>14</v>
      </c>
      <c r="AW44" s="17" t="s">
        <v>45</v>
      </c>
      <c r="AX44" s="16">
        <v>164.2</v>
      </c>
      <c r="AY44" s="16">
        <v>-1.2</v>
      </c>
      <c r="AZ44" s="18" t="s">
        <v>51</v>
      </c>
    </row>
    <row r="45" spans="1:52" ht="19.8" customHeight="1" x14ac:dyDescent="0.3">
      <c r="A45" s="10">
        <v>6</v>
      </c>
      <c r="B45" s="26" t="s">
        <v>82</v>
      </c>
      <c r="C45" s="37" t="s">
        <v>208</v>
      </c>
      <c r="D45" s="51">
        <v>137.80000000000001</v>
      </c>
      <c r="E45" s="41">
        <v>50.54</v>
      </c>
      <c r="F45" s="12">
        <v>23</v>
      </c>
      <c r="G45" s="12"/>
      <c r="H45" s="12"/>
      <c r="I45" s="12"/>
      <c r="J45" s="13"/>
      <c r="K45" s="12"/>
      <c r="L45" s="13"/>
      <c r="M45" s="12"/>
      <c r="N45" s="13"/>
      <c r="O45" s="12"/>
      <c r="P45" s="13"/>
      <c r="Q45" s="12"/>
      <c r="R45" s="13"/>
      <c r="S45" s="12"/>
      <c r="T45" s="13"/>
      <c r="U45" s="12"/>
      <c r="V45" s="13"/>
      <c r="W45" s="12"/>
      <c r="X45" s="13"/>
      <c r="Y45" s="12"/>
      <c r="Z45" s="13"/>
      <c r="AA45" s="12"/>
      <c r="AB45" s="13"/>
      <c r="AC45" s="13"/>
      <c r="AD45" s="13"/>
      <c r="AE45" s="14">
        <f>IF(AS45=0,"",SUM(AF45:AR45)/AS45)</f>
        <v>50.540000000000006</v>
      </c>
      <c r="AF45">
        <f>E45*F45</f>
        <v>1162.42</v>
      </c>
      <c r="AG45">
        <f>G45*H45</f>
        <v>0</v>
      </c>
      <c r="AH45">
        <f>I45*J45</f>
        <v>0</v>
      </c>
      <c r="AI45">
        <f>K45*L45</f>
        <v>0</v>
      </c>
      <c r="AJ45">
        <f>M45*N45</f>
        <v>0</v>
      </c>
      <c r="AK45">
        <f>O45*P45</f>
        <v>0</v>
      </c>
      <c r="AL45">
        <f>Q45*R45</f>
        <v>0</v>
      </c>
      <c r="AM45">
        <f>S45*T45</f>
        <v>0</v>
      </c>
      <c r="AN45">
        <f>U45*V45</f>
        <v>0</v>
      </c>
      <c r="AO45">
        <f>W45*X45</f>
        <v>0</v>
      </c>
      <c r="AP45">
        <f>Y45*Z45</f>
        <v>0</v>
      </c>
      <c r="AQ45">
        <f>AA45*AB45</f>
        <v>0</v>
      </c>
      <c r="AR45">
        <f>AC45*AD45</f>
        <v>0</v>
      </c>
      <c r="AS45" s="15">
        <f>F45+H45+J45+L45+N45+P45+R45+T45+V45+X45+Z45+AB45+AD45</f>
        <v>23</v>
      </c>
      <c r="AV45" s="16"/>
      <c r="AW45" s="17"/>
      <c r="AX45" s="16"/>
      <c r="AY45" s="18"/>
      <c r="AZ45" s="18"/>
    </row>
    <row r="46" spans="1:52" ht="19.8" customHeight="1" x14ac:dyDescent="0.3">
      <c r="A46" s="10">
        <v>7</v>
      </c>
      <c r="B46" s="26" t="s">
        <v>82</v>
      </c>
      <c r="C46" s="37" t="s">
        <v>72</v>
      </c>
      <c r="D46" s="51">
        <v>148.4</v>
      </c>
      <c r="E46" s="41">
        <v>67</v>
      </c>
      <c r="F46" s="12">
        <v>20</v>
      </c>
      <c r="G46" s="12">
        <v>53.33</v>
      </c>
      <c r="H46" s="12">
        <v>24</v>
      </c>
      <c r="I46" s="12">
        <v>32.5</v>
      </c>
      <c r="J46" s="13">
        <v>20</v>
      </c>
      <c r="K46" s="12">
        <v>47.08</v>
      </c>
      <c r="L46" s="13">
        <v>24</v>
      </c>
      <c r="M46" s="12"/>
      <c r="N46" s="13"/>
      <c r="O46" s="12"/>
      <c r="P46" s="13"/>
      <c r="Q46" s="12"/>
      <c r="R46" s="13"/>
      <c r="S46" s="12"/>
      <c r="T46" s="13"/>
      <c r="U46" s="12"/>
      <c r="V46" s="13"/>
      <c r="W46" s="12"/>
      <c r="X46" s="13"/>
      <c r="Y46" s="12"/>
      <c r="Z46" s="13"/>
      <c r="AA46" s="12"/>
      <c r="AB46" s="13"/>
      <c r="AC46" s="13"/>
      <c r="AD46" s="13"/>
      <c r="AE46" s="14">
        <f>IF(AS46=0,"",SUM(AF46:AR46)/AS46)</f>
        <v>49.99818181818182</v>
      </c>
      <c r="AF46">
        <f>E46*F46</f>
        <v>1340</v>
      </c>
      <c r="AG46">
        <f>G46*H46</f>
        <v>1279.92</v>
      </c>
      <c r="AH46">
        <f>I46*J46</f>
        <v>650</v>
      </c>
      <c r="AI46">
        <f>K46*L46</f>
        <v>1129.92</v>
      </c>
      <c r="AJ46">
        <f>M46*N46</f>
        <v>0</v>
      </c>
      <c r="AK46">
        <f>O46*P46</f>
        <v>0</v>
      </c>
      <c r="AL46">
        <f>Q46*R46</f>
        <v>0</v>
      </c>
      <c r="AM46">
        <f>S46*T46</f>
        <v>0</v>
      </c>
      <c r="AN46">
        <f>U46*V46</f>
        <v>0</v>
      </c>
      <c r="AO46">
        <f>W46*X46</f>
        <v>0</v>
      </c>
      <c r="AP46">
        <f>Y46*Z46</f>
        <v>0</v>
      </c>
      <c r="AQ46">
        <f>AA46*AB46</f>
        <v>0</v>
      </c>
      <c r="AR46">
        <f>AC46*AD46</f>
        <v>0</v>
      </c>
      <c r="AS46" s="15">
        <f>F46+H46+J46+L46+N46+P46+R46+T46+V46+X46+Z46+AB46+AD46</f>
        <v>88</v>
      </c>
      <c r="AV46" s="16"/>
      <c r="AW46" s="17"/>
      <c r="AX46" s="16"/>
      <c r="AY46" s="16"/>
      <c r="AZ46" s="18"/>
    </row>
    <row r="47" spans="1:52" ht="19.8" customHeight="1" x14ac:dyDescent="0.3">
      <c r="A47" s="10">
        <v>8</v>
      </c>
      <c r="B47" s="26" t="s">
        <v>82</v>
      </c>
      <c r="C47" s="53" t="s">
        <v>205</v>
      </c>
      <c r="D47" s="25">
        <v>149.4</v>
      </c>
      <c r="E47" s="41"/>
      <c r="F47" s="12"/>
      <c r="G47" s="12">
        <v>47.58</v>
      </c>
      <c r="H47" s="12">
        <v>24</v>
      </c>
      <c r="I47" s="12">
        <v>57.33</v>
      </c>
      <c r="J47" s="13">
        <v>24</v>
      </c>
      <c r="K47" s="12">
        <v>43.33</v>
      </c>
      <c r="L47" s="13">
        <v>24</v>
      </c>
      <c r="M47" s="12"/>
      <c r="N47" s="13"/>
      <c r="O47" s="12"/>
      <c r="P47" s="13"/>
      <c r="Q47" s="12"/>
      <c r="R47" s="13"/>
      <c r="S47" s="12"/>
      <c r="T47" s="13"/>
      <c r="U47" s="12"/>
      <c r="V47" s="13"/>
      <c r="W47" s="12"/>
      <c r="X47" s="13"/>
      <c r="Y47" s="12"/>
      <c r="Z47" s="13"/>
      <c r="AA47" s="12"/>
      <c r="AB47" s="13"/>
      <c r="AC47" s="13"/>
      <c r="AD47" s="13"/>
      <c r="AE47" s="14">
        <f>IF(AS47=0,"",SUM(AF47:AR47)/AS47)</f>
        <v>49.413333333333334</v>
      </c>
      <c r="AF47">
        <f>E47*F47</f>
        <v>0</v>
      </c>
      <c r="AG47">
        <f>G47*H47</f>
        <v>1141.92</v>
      </c>
      <c r="AH47">
        <f>I47*J47</f>
        <v>1375.92</v>
      </c>
      <c r="AI47">
        <f>K47*L47</f>
        <v>1039.92</v>
      </c>
      <c r="AJ47">
        <f>M47*N47</f>
        <v>0</v>
      </c>
      <c r="AK47">
        <f>O47*P47</f>
        <v>0</v>
      </c>
      <c r="AL47">
        <f>Q47*R47</f>
        <v>0</v>
      </c>
      <c r="AM47">
        <f>S47*T47</f>
        <v>0</v>
      </c>
      <c r="AN47">
        <f>U47*V47</f>
        <v>0</v>
      </c>
      <c r="AO47">
        <f>W47*X47</f>
        <v>0</v>
      </c>
      <c r="AP47">
        <f>Y47*Z47</f>
        <v>0</v>
      </c>
      <c r="AQ47">
        <f>AA47*AB47</f>
        <v>0</v>
      </c>
      <c r="AR47">
        <f>AC47*AD47</f>
        <v>0</v>
      </c>
      <c r="AS47" s="15">
        <f>F47+H47+J47+L47+N47+P47+R47+T47+V47+X47+Z47+AB47+AD47</f>
        <v>72</v>
      </c>
      <c r="AV47" s="16">
        <v>6</v>
      </c>
      <c r="AW47" s="17" t="s">
        <v>45</v>
      </c>
      <c r="AX47" s="16">
        <v>179.8</v>
      </c>
      <c r="AY47" s="16">
        <v>-5.2</v>
      </c>
      <c r="AZ47" s="18" t="s">
        <v>47</v>
      </c>
    </row>
    <row r="48" spans="1:52" ht="19.8" customHeight="1" x14ac:dyDescent="0.3">
      <c r="A48" s="10">
        <v>9</v>
      </c>
      <c r="B48" s="26" t="s">
        <v>82</v>
      </c>
      <c r="C48" s="37" t="s">
        <v>78</v>
      </c>
      <c r="D48" s="51">
        <v>140.5</v>
      </c>
      <c r="E48" s="41">
        <v>50.19</v>
      </c>
      <c r="F48" s="12">
        <v>20</v>
      </c>
      <c r="G48" s="12">
        <v>50.33</v>
      </c>
      <c r="H48" s="12">
        <v>24</v>
      </c>
      <c r="I48" s="12"/>
      <c r="J48" s="13"/>
      <c r="K48" s="12">
        <v>46.67</v>
      </c>
      <c r="L48" s="13">
        <v>24</v>
      </c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3"/>
      <c r="AD48" s="13"/>
      <c r="AE48" s="14">
        <f>IF(AS48=0,"",SUM(AF48:AR48)/AS48)</f>
        <v>48.997058823529414</v>
      </c>
      <c r="AF48">
        <f>E48*F48</f>
        <v>1003.8</v>
      </c>
      <c r="AG48">
        <f>G48*H48</f>
        <v>1207.92</v>
      </c>
      <c r="AH48">
        <f>I48*J48</f>
        <v>0</v>
      </c>
      <c r="AI48">
        <f>K48*L48</f>
        <v>1120.08</v>
      </c>
      <c r="AJ48">
        <f>M48*N48</f>
        <v>0</v>
      </c>
      <c r="AK48">
        <f>O48*P48</f>
        <v>0</v>
      </c>
      <c r="AL48">
        <f>Q48*R48</f>
        <v>0</v>
      </c>
      <c r="AM48">
        <f>S48*T48</f>
        <v>0</v>
      </c>
      <c r="AN48">
        <f>U48*V48</f>
        <v>0</v>
      </c>
      <c r="AO48">
        <f>W48*X48</f>
        <v>0</v>
      </c>
      <c r="AP48">
        <f>Y48*Z48</f>
        <v>0</v>
      </c>
      <c r="AQ48">
        <f>AA48*AB48</f>
        <v>0</v>
      </c>
      <c r="AR48">
        <f>AC48*AD48</f>
        <v>0</v>
      </c>
      <c r="AS48" s="15">
        <f>F48+H48+J48+L48+N48+P48+R48+T48+V48+X48+Z48+AB48+AD48</f>
        <v>68</v>
      </c>
      <c r="AV48" s="16"/>
      <c r="AW48" s="17"/>
      <c r="AX48" s="16"/>
      <c r="AY48" s="16"/>
      <c r="AZ48" s="18"/>
    </row>
    <row r="49" spans="1:52" ht="19.8" customHeight="1" x14ac:dyDescent="0.3">
      <c r="A49" s="10">
        <v>10</v>
      </c>
      <c r="B49" s="26" t="s">
        <v>82</v>
      </c>
      <c r="C49" s="37" t="s">
        <v>211</v>
      </c>
      <c r="D49" s="51"/>
      <c r="E49" s="41">
        <v>45.44</v>
      </c>
      <c r="F49" s="12">
        <v>20</v>
      </c>
      <c r="G49" s="12">
        <v>45.92</v>
      </c>
      <c r="H49" s="12">
        <v>24</v>
      </c>
      <c r="I49" s="12">
        <v>45.83</v>
      </c>
      <c r="J49" s="13">
        <v>24</v>
      </c>
      <c r="K49" s="12">
        <v>55.42</v>
      </c>
      <c r="L49" s="13">
        <v>24</v>
      </c>
      <c r="M49" s="12"/>
      <c r="N49" s="13"/>
      <c r="O49" s="12"/>
      <c r="P49" s="13"/>
      <c r="Q49" s="12"/>
      <c r="R49" s="13"/>
      <c r="S49" s="12"/>
      <c r="T49" s="13"/>
      <c r="U49" s="12"/>
      <c r="V49" s="13"/>
      <c r="W49" s="12"/>
      <c r="X49" s="13"/>
      <c r="Y49" s="12"/>
      <c r="Z49" s="13"/>
      <c r="AA49" s="12"/>
      <c r="AB49" s="13"/>
      <c r="AC49" s="13"/>
      <c r="AD49" s="13"/>
      <c r="AE49" s="14">
        <f>IF(AS49=0,"",SUM(AF49:AR49)/AS49)</f>
        <v>48.270434782608696</v>
      </c>
      <c r="AF49">
        <f>E49*F49</f>
        <v>908.8</v>
      </c>
      <c r="AG49">
        <f>G49*H49</f>
        <v>1102.08</v>
      </c>
      <c r="AH49">
        <f>I49*J49</f>
        <v>1099.92</v>
      </c>
      <c r="AI49">
        <f>K49*L49</f>
        <v>1330.08</v>
      </c>
      <c r="AJ49">
        <f>M49*N49</f>
        <v>0</v>
      </c>
      <c r="AK49">
        <f>O49*P49</f>
        <v>0</v>
      </c>
      <c r="AL49">
        <f>Q49*R49</f>
        <v>0</v>
      </c>
      <c r="AM49">
        <f>S49*T49</f>
        <v>0</v>
      </c>
      <c r="AN49">
        <f>U49*V49</f>
        <v>0</v>
      </c>
      <c r="AO49">
        <f>W49*X49</f>
        <v>0</v>
      </c>
      <c r="AP49">
        <f>Y49*Z49</f>
        <v>0</v>
      </c>
      <c r="AQ49">
        <f>AA49*AB49</f>
        <v>0</v>
      </c>
      <c r="AR49">
        <f>AC49*AD49</f>
        <v>0</v>
      </c>
      <c r="AS49" s="15">
        <f>F49+H49+J49+L49+N49+P49+R49+T49+V49+X49+Z49+AB49+AD49</f>
        <v>92</v>
      </c>
      <c r="AV49" s="16"/>
      <c r="AW49" s="17"/>
      <c r="AX49" s="16"/>
      <c r="AY49" s="16"/>
      <c r="AZ49" s="18"/>
    </row>
    <row r="50" spans="1:52" ht="19.8" customHeight="1" x14ac:dyDescent="0.3">
      <c r="A50" s="10">
        <v>11</v>
      </c>
      <c r="B50" s="26" t="s">
        <v>82</v>
      </c>
      <c r="C50" s="37" t="s">
        <v>206</v>
      </c>
      <c r="D50" s="54">
        <v>145.80000000000001</v>
      </c>
      <c r="E50" s="41">
        <v>38.18</v>
      </c>
      <c r="F50" s="12">
        <v>24</v>
      </c>
      <c r="G50" s="12"/>
      <c r="H50" s="12"/>
      <c r="I50" s="12">
        <v>40.25</v>
      </c>
      <c r="J50" s="13">
        <v>24</v>
      </c>
      <c r="K50" s="12">
        <v>61.67</v>
      </c>
      <c r="L50" s="13">
        <v>24</v>
      </c>
      <c r="M50" s="12"/>
      <c r="N50" s="13"/>
      <c r="O50" s="12"/>
      <c r="P50" s="13"/>
      <c r="Q50" s="12"/>
      <c r="R50" s="13"/>
      <c r="S50" s="12"/>
      <c r="T50" s="13"/>
      <c r="U50" s="12"/>
      <c r="V50" s="13"/>
      <c r="W50" s="12"/>
      <c r="X50" s="13"/>
      <c r="Y50" s="12"/>
      <c r="Z50" s="13"/>
      <c r="AA50" s="12"/>
      <c r="AB50" s="13"/>
      <c r="AC50" s="13"/>
      <c r="AD50" s="13"/>
      <c r="AE50" s="14">
        <f>IF(AS50=0,"",SUM(AF50:AR50)/AS50)</f>
        <v>46.699999999999996</v>
      </c>
      <c r="AF50">
        <f>E50*F50</f>
        <v>916.31999999999994</v>
      </c>
      <c r="AG50">
        <f>G50*H50</f>
        <v>0</v>
      </c>
      <c r="AH50">
        <f>I50*J50</f>
        <v>966</v>
      </c>
      <c r="AI50">
        <f>K50*L50</f>
        <v>1480.08</v>
      </c>
      <c r="AJ50">
        <f>M50*N50</f>
        <v>0</v>
      </c>
      <c r="AK50">
        <f>O50*P50</f>
        <v>0</v>
      </c>
      <c r="AL50">
        <f>Q50*R50</f>
        <v>0</v>
      </c>
      <c r="AM50">
        <f>S50*T50</f>
        <v>0</v>
      </c>
      <c r="AN50">
        <f>U50*V50</f>
        <v>0</v>
      </c>
      <c r="AO50">
        <f>W50*X50</f>
        <v>0</v>
      </c>
      <c r="AP50">
        <f>Y50*Z50</f>
        <v>0</v>
      </c>
      <c r="AQ50">
        <f>AA50*AB50</f>
        <v>0</v>
      </c>
      <c r="AR50">
        <f>AC50*AD50</f>
        <v>0</v>
      </c>
      <c r="AS50" s="15">
        <f>F50+H50+J50+L50+N50+P50+R50+T50+V50+X50+Z50+AB50+AD50</f>
        <v>72</v>
      </c>
      <c r="AV50" s="16">
        <v>12</v>
      </c>
      <c r="AW50" s="17" t="s">
        <v>45</v>
      </c>
      <c r="AX50" s="16">
        <v>169.8</v>
      </c>
      <c r="AY50" s="16">
        <v>-1.4</v>
      </c>
      <c r="AZ50" s="18" t="s">
        <v>55</v>
      </c>
    </row>
    <row r="51" spans="1:52" ht="19.8" customHeight="1" x14ac:dyDescent="0.3">
      <c r="A51" s="10">
        <v>12</v>
      </c>
      <c r="B51" s="26" t="s">
        <v>82</v>
      </c>
      <c r="C51" s="37" t="s">
        <v>90</v>
      </c>
      <c r="D51" s="25">
        <v>146.4</v>
      </c>
      <c r="E51" s="41">
        <v>29.58</v>
      </c>
      <c r="F51" s="12">
        <v>24</v>
      </c>
      <c r="G51" s="12">
        <v>57.42</v>
      </c>
      <c r="H51" s="12">
        <v>24</v>
      </c>
      <c r="I51" s="12">
        <v>47.39</v>
      </c>
      <c r="J51" s="13">
        <v>23</v>
      </c>
      <c r="K51" s="12"/>
      <c r="L51" s="13"/>
      <c r="M51" s="12"/>
      <c r="N51" s="13"/>
      <c r="O51" s="12"/>
      <c r="P51" s="13"/>
      <c r="Q51" s="12"/>
      <c r="R51" s="13"/>
      <c r="S51" s="12"/>
      <c r="T51" s="13"/>
      <c r="U51" s="12"/>
      <c r="V51" s="13"/>
      <c r="W51" s="12"/>
      <c r="X51" s="13"/>
      <c r="Y51" s="12"/>
      <c r="Z51" s="13"/>
      <c r="AA51" s="12"/>
      <c r="AB51" s="13"/>
      <c r="AC51" s="13"/>
      <c r="AD51" s="13"/>
      <c r="AE51" s="14">
        <f>IF(AS51=0,"",SUM(AF51:AR51)/AS51)</f>
        <v>44.760140845070424</v>
      </c>
      <c r="AF51">
        <f>E51*F51</f>
        <v>709.92</v>
      </c>
      <c r="AG51">
        <f>G51*H51</f>
        <v>1378.08</v>
      </c>
      <c r="AH51">
        <f>I51*J51</f>
        <v>1089.97</v>
      </c>
      <c r="AI51">
        <f>K51*L51</f>
        <v>0</v>
      </c>
      <c r="AJ51">
        <f>M51*N51</f>
        <v>0</v>
      </c>
      <c r="AK51">
        <f>O51*P51</f>
        <v>0</v>
      </c>
      <c r="AL51">
        <f>Q51*R51</f>
        <v>0</v>
      </c>
      <c r="AM51">
        <f>S51*T51</f>
        <v>0</v>
      </c>
      <c r="AN51">
        <f>U51*V51</f>
        <v>0</v>
      </c>
      <c r="AO51">
        <f>W51*X51</f>
        <v>0</v>
      </c>
      <c r="AP51">
        <f>Y51*Z51</f>
        <v>0</v>
      </c>
      <c r="AQ51">
        <f>AA51*AB51</f>
        <v>0</v>
      </c>
      <c r="AR51">
        <f>AC51*AD51</f>
        <v>0</v>
      </c>
      <c r="AS51" s="15">
        <f>F51+H51+J51+L51+N51+P51+R51+T51+V51+X51+Z51+AB51+AD51</f>
        <v>71</v>
      </c>
      <c r="AV51" s="16">
        <v>2</v>
      </c>
      <c r="AW51" s="17" t="s">
        <v>45</v>
      </c>
      <c r="AX51" s="16">
        <v>184.6</v>
      </c>
      <c r="AY51" s="16">
        <v>-0.6</v>
      </c>
      <c r="AZ51" s="18" t="s">
        <v>48</v>
      </c>
    </row>
    <row r="52" spans="1:52" ht="19.8" customHeight="1" x14ac:dyDescent="0.3">
      <c r="A52" s="10">
        <v>13</v>
      </c>
      <c r="B52" s="26" t="s">
        <v>82</v>
      </c>
      <c r="C52" s="37" t="s">
        <v>210</v>
      </c>
      <c r="D52" s="60">
        <v>137.80000000000001</v>
      </c>
      <c r="E52" s="41"/>
      <c r="F52" s="12"/>
      <c r="G52" s="12"/>
      <c r="H52" s="12"/>
      <c r="I52" s="12">
        <v>43</v>
      </c>
      <c r="J52" s="13">
        <v>24</v>
      </c>
      <c r="K52" s="12"/>
      <c r="L52" s="13"/>
      <c r="M52" s="12"/>
      <c r="N52" s="13"/>
      <c r="O52" s="12"/>
      <c r="P52" s="13"/>
      <c r="Q52" s="12"/>
      <c r="R52" s="13"/>
      <c r="S52" s="12"/>
      <c r="T52" s="13"/>
      <c r="U52" s="12"/>
      <c r="V52" s="13"/>
      <c r="W52" s="12"/>
      <c r="X52" s="13"/>
      <c r="Y52" s="12"/>
      <c r="Z52" s="13"/>
      <c r="AA52" s="12"/>
      <c r="AB52" s="13"/>
      <c r="AC52" s="13"/>
      <c r="AD52" s="13"/>
      <c r="AE52" s="14">
        <f>IF(AS52=0,"",SUM(AF52:AR52)/AS52)</f>
        <v>43</v>
      </c>
      <c r="AF52">
        <f>E52*F52</f>
        <v>0</v>
      </c>
      <c r="AG52">
        <f>G52*H52</f>
        <v>0</v>
      </c>
      <c r="AH52">
        <f>I52*J52</f>
        <v>1032</v>
      </c>
      <c r="AI52">
        <f>K52*L52</f>
        <v>0</v>
      </c>
      <c r="AJ52">
        <f>M52*N52</f>
        <v>0</v>
      </c>
      <c r="AK52">
        <f>O52*P52</f>
        <v>0</v>
      </c>
      <c r="AL52">
        <f>Q52*R52</f>
        <v>0</v>
      </c>
      <c r="AM52">
        <f>S52*T52</f>
        <v>0</v>
      </c>
      <c r="AN52">
        <f>U52*V52</f>
        <v>0</v>
      </c>
      <c r="AO52">
        <f>W52*X52</f>
        <v>0</v>
      </c>
      <c r="AP52">
        <f>Y52*Z52</f>
        <v>0</v>
      </c>
      <c r="AQ52">
        <f>AA52*AB52</f>
        <v>0</v>
      </c>
      <c r="AR52">
        <f>AC52*AD52</f>
        <v>0</v>
      </c>
      <c r="AS52" s="15">
        <f>F52+H52+J52+L52+N52+P52+R52+T52+V52+X52+Z52+AB52+AD52</f>
        <v>24</v>
      </c>
      <c r="AV52" s="16"/>
      <c r="AW52" s="17"/>
      <c r="AX52" s="16"/>
      <c r="AY52" s="16"/>
      <c r="AZ52" s="18"/>
    </row>
    <row r="53" spans="1:52" ht="19.8" customHeight="1" x14ac:dyDescent="0.3">
      <c r="A53" s="10">
        <v>14</v>
      </c>
      <c r="B53" s="26" t="s">
        <v>82</v>
      </c>
      <c r="C53" s="50" t="s">
        <v>203</v>
      </c>
      <c r="D53" s="52">
        <v>149.9</v>
      </c>
      <c r="E53" s="41">
        <v>47.63</v>
      </c>
      <c r="F53" s="12">
        <v>20</v>
      </c>
      <c r="G53" s="12">
        <v>41.08</v>
      </c>
      <c r="H53" s="12">
        <v>24</v>
      </c>
      <c r="I53" s="12">
        <v>37.17</v>
      </c>
      <c r="J53" s="13">
        <v>24</v>
      </c>
      <c r="K53" s="12">
        <v>45.83</v>
      </c>
      <c r="L53" s="13">
        <v>24</v>
      </c>
      <c r="M53" s="12"/>
      <c r="N53" s="13"/>
      <c r="O53" s="12"/>
      <c r="P53" s="13"/>
      <c r="Q53" s="12"/>
      <c r="R53" s="13"/>
      <c r="S53" s="12"/>
      <c r="T53" s="13"/>
      <c r="U53" s="12"/>
      <c r="V53" s="13"/>
      <c r="W53" s="12"/>
      <c r="X53" s="13"/>
      <c r="Y53" s="12"/>
      <c r="Z53" s="13"/>
      <c r="AA53" s="12"/>
      <c r="AB53" s="13"/>
      <c r="AC53" s="13"/>
      <c r="AD53" s="13"/>
      <c r="AE53" s="14">
        <f>IF(AS53=0,"",SUM(AF53:AR53)/AS53)</f>
        <v>42.72304347826087</v>
      </c>
      <c r="AF53">
        <f>E53*F53</f>
        <v>952.6</v>
      </c>
      <c r="AG53">
        <f>G53*H53</f>
        <v>985.92</v>
      </c>
      <c r="AH53">
        <f>I53*J53</f>
        <v>892.08</v>
      </c>
      <c r="AI53">
        <f>K53*L53</f>
        <v>1099.92</v>
      </c>
      <c r="AJ53">
        <f>M53*N53</f>
        <v>0</v>
      </c>
      <c r="AK53">
        <f>O53*P53</f>
        <v>0</v>
      </c>
      <c r="AL53">
        <f>Q53*R53</f>
        <v>0</v>
      </c>
      <c r="AM53">
        <f>S53*T53</f>
        <v>0</v>
      </c>
      <c r="AN53">
        <f>U53*V53</f>
        <v>0</v>
      </c>
      <c r="AO53">
        <f>W53*X53</f>
        <v>0</v>
      </c>
      <c r="AP53">
        <f>Y53*Z53</f>
        <v>0</v>
      </c>
      <c r="AQ53">
        <f>AA53*AB53</f>
        <v>0</v>
      </c>
      <c r="AR53">
        <f>AC53*AD53</f>
        <v>0</v>
      </c>
      <c r="AS53" s="15">
        <f>F53+H53+J53+L53+N53+P53+R53+T53+V53+X53+Z53+AB53+AD53</f>
        <v>92</v>
      </c>
      <c r="AV53" s="16">
        <v>10</v>
      </c>
      <c r="AW53" s="17" t="s">
        <v>45</v>
      </c>
      <c r="AX53" s="16">
        <v>173</v>
      </c>
      <c r="AY53" s="16">
        <v>2.2999999999999998</v>
      </c>
      <c r="AZ53" s="18" t="s">
        <v>52</v>
      </c>
    </row>
    <row r="54" spans="1:52" ht="19.8" customHeight="1" x14ac:dyDescent="0.3">
      <c r="A54" s="10">
        <v>15</v>
      </c>
      <c r="B54" s="26" t="s">
        <v>82</v>
      </c>
      <c r="C54" s="37" t="s">
        <v>85</v>
      </c>
      <c r="D54" s="52">
        <v>151.6</v>
      </c>
      <c r="E54" s="41"/>
      <c r="F54" s="12"/>
      <c r="G54" s="12">
        <v>38.78</v>
      </c>
      <c r="H54" s="12">
        <v>23</v>
      </c>
      <c r="I54" s="12">
        <v>45.58</v>
      </c>
      <c r="J54" s="13">
        <v>24</v>
      </c>
      <c r="K54" s="12">
        <v>42.92</v>
      </c>
      <c r="L54" s="13">
        <v>24</v>
      </c>
      <c r="M54" s="12"/>
      <c r="N54" s="13"/>
      <c r="O54" s="12"/>
      <c r="P54" s="13"/>
      <c r="Q54" s="12"/>
      <c r="R54" s="13"/>
      <c r="S54" s="12"/>
      <c r="T54" s="13"/>
      <c r="U54" s="12"/>
      <c r="V54" s="13"/>
      <c r="W54" s="12"/>
      <c r="X54" s="13"/>
      <c r="Y54" s="12"/>
      <c r="Z54" s="13"/>
      <c r="AA54" s="12"/>
      <c r="AB54" s="13"/>
      <c r="AC54" s="13"/>
      <c r="AD54" s="13"/>
      <c r="AE54" s="14">
        <f>IF(AS54=0,"",SUM(AF54:AR54)/AS54)</f>
        <v>42.478028169014088</v>
      </c>
      <c r="AF54">
        <f>E54*F54</f>
        <v>0</v>
      </c>
      <c r="AG54">
        <f>G54*H54</f>
        <v>891.94</v>
      </c>
      <c r="AH54">
        <f>I54*J54</f>
        <v>1093.92</v>
      </c>
      <c r="AI54">
        <f>K54*L54</f>
        <v>1030.08</v>
      </c>
      <c r="AJ54">
        <f>M54*N54</f>
        <v>0</v>
      </c>
      <c r="AK54">
        <f>O54*P54</f>
        <v>0</v>
      </c>
      <c r="AL54">
        <f>Q54*R54</f>
        <v>0</v>
      </c>
      <c r="AM54">
        <f>S54*T54</f>
        <v>0</v>
      </c>
      <c r="AN54">
        <f>U54*V54</f>
        <v>0</v>
      </c>
      <c r="AO54">
        <f>W54*X54</f>
        <v>0</v>
      </c>
      <c r="AP54">
        <f>Y54*Z54</f>
        <v>0</v>
      </c>
      <c r="AQ54">
        <f>AA54*AB54</f>
        <v>0</v>
      </c>
      <c r="AR54">
        <f>AC54*AD54</f>
        <v>0</v>
      </c>
      <c r="AS54" s="15">
        <f>F54+H54+J54+L54+N54+P54+R54+T54+V54+X54+Z54+AB54+AD54</f>
        <v>71</v>
      </c>
      <c r="AV54" s="16">
        <v>9</v>
      </c>
      <c r="AW54" s="17" t="s">
        <v>45</v>
      </c>
      <c r="AX54" s="16">
        <v>176</v>
      </c>
      <c r="AY54" s="16">
        <v>1</v>
      </c>
      <c r="AZ54" s="18" t="s">
        <v>50</v>
      </c>
    </row>
    <row r="55" spans="1:52" ht="19.8" customHeight="1" x14ac:dyDescent="0.3">
      <c r="A55" s="10">
        <v>16</v>
      </c>
      <c r="B55" s="26" t="s">
        <v>82</v>
      </c>
      <c r="C55" s="37" t="s">
        <v>209</v>
      </c>
      <c r="D55" s="52">
        <v>140.1</v>
      </c>
      <c r="E55" s="41">
        <v>39.67</v>
      </c>
      <c r="F55" s="12">
        <v>23</v>
      </c>
      <c r="G55" s="12">
        <v>38</v>
      </c>
      <c r="H55" s="12">
        <v>24</v>
      </c>
      <c r="I55" s="12">
        <v>44.58</v>
      </c>
      <c r="J55" s="13">
        <v>24</v>
      </c>
      <c r="K55" s="12">
        <v>46.67</v>
      </c>
      <c r="L55" s="13">
        <v>24</v>
      </c>
      <c r="M55" s="12"/>
      <c r="N55" s="13"/>
      <c r="O55" s="12"/>
      <c r="P55" s="13"/>
      <c r="Q55" s="12"/>
      <c r="R55" s="13"/>
      <c r="S55" s="12"/>
      <c r="T55" s="13"/>
      <c r="U55" s="12"/>
      <c r="V55" s="13"/>
      <c r="W55" s="12"/>
      <c r="X55" s="13"/>
      <c r="Y55" s="12"/>
      <c r="Z55" s="13"/>
      <c r="AA55" s="12"/>
      <c r="AB55" s="13"/>
      <c r="AC55" s="13"/>
      <c r="AD55" s="13"/>
      <c r="AE55" s="14">
        <f>IF(AS55=0,"",SUM(AF55:AR55)/AS55)</f>
        <v>42.256947368421052</v>
      </c>
      <c r="AF55">
        <f>E55*F55</f>
        <v>912.41000000000008</v>
      </c>
      <c r="AG55">
        <f>G55*H55</f>
        <v>912</v>
      </c>
      <c r="AH55">
        <f>I55*J55</f>
        <v>1069.92</v>
      </c>
      <c r="AI55">
        <f>K55*L55</f>
        <v>1120.08</v>
      </c>
      <c r="AJ55">
        <f>M55*N55</f>
        <v>0</v>
      </c>
      <c r="AK55">
        <f>O55*P55</f>
        <v>0</v>
      </c>
      <c r="AL55">
        <f>Q55*R55</f>
        <v>0</v>
      </c>
      <c r="AM55">
        <f>S55*T55</f>
        <v>0</v>
      </c>
      <c r="AN55">
        <f>U55*V55</f>
        <v>0</v>
      </c>
      <c r="AO55">
        <f>W55*X55</f>
        <v>0</v>
      </c>
      <c r="AP55">
        <f>Y55*Z55</f>
        <v>0</v>
      </c>
      <c r="AQ55">
        <f>AA55*AB55</f>
        <v>0</v>
      </c>
      <c r="AR55">
        <f>AC55*AD55</f>
        <v>0</v>
      </c>
      <c r="AS55" s="15">
        <f>F55+H55+J55+L55+N55+P55+R55+T55+V55+X55+Z55+AB55+AD55</f>
        <v>95</v>
      </c>
      <c r="AV55" s="16">
        <v>1</v>
      </c>
      <c r="AW55" s="17" t="s">
        <v>45</v>
      </c>
      <c r="AX55" s="16">
        <v>185</v>
      </c>
      <c r="AY55" s="16">
        <v>2.6</v>
      </c>
      <c r="AZ55" s="18" t="s">
        <v>53</v>
      </c>
    </row>
    <row r="57" spans="1:52" ht="9" customHeight="1" x14ac:dyDescent="0.3"/>
  </sheetData>
  <sortState xmlns:xlrd2="http://schemas.microsoft.com/office/spreadsheetml/2017/richdata2" ref="A38:BC56">
    <sortCondition descending="1" ref="AE38:AE56"/>
  </sortState>
  <mergeCells count="2">
    <mergeCell ref="A1:C1"/>
    <mergeCell ref="AE1:A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197A-29C8-4B8B-874C-518CCCE24BE3}">
  <dimension ref="A1:J49"/>
  <sheetViews>
    <sheetView topLeftCell="C30" workbookViewId="0">
      <selection activeCell="H21" sqref="H21"/>
    </sheetView>
  </sheetViews>
  <sheetFormatPr defaultRowHeight="14.4" x14ac:dyDescent="0.3"/>
  <cols>
    <col min="5" max="5" width="91.21875" customWidth="1"/>
    <col min="10" max="10" width="41.33203125" customWidth="1"/>
  </cols>
  <sheetData>
    <row r="1" spans="1:10" ht="96.6" x14ac:dyDescent="0.3">
      <c r="A1" s="47">
        <v>1</v>
      </c>
      <c r="B1" s="48" t="s">
        <v>45</v>
      </c>
      <c r="C1" s="47">
        <v>187.4</v>
      </c>
      <c r="D1" s="47">
        <v>-1.8</v>
      </c>
      <c r="E1" s="49" t="s">
        <v>95</v>
      </c>
      <c r="F1" s="16">
        <v>1</v>
      </c>
      <c r="G1" s="17" t="s">
        <v>45</v>
      </c>
      <c r="H1" s="16">
        <v>187.8</v>
      </c>
      <c r="I1" s="16">
        <v>-2.6</v>
      </c>
      <c r="J1" s="18" t="s">
        <v>145</v>
      </c>
    </row>
    <row r="2" spans="1:10" ht="110.4" x14ac:dyDescent="0.3">
      <c r="A2" s="47">
        <v>2</v>
      </c>
      <c r="B2" s="48" t="s">
        <v>45</v>
      </c>
      <c r="C2" s="47">
        <v>186</v>
      </c>
      <c r="D2" s="47">
        <v>-0.4</v>
      </c>
      <c r="E2" s="49" t="s">
        <v>96</v>
      </c>
      <c r="F2" s="16">
        <v>2</v>
      </c>
      <c r="G2" s="17" t="s">
        <v>45</v>
      </c>
      <c r="H2" s="16">
        <v>186.2</v>
      </c>
      <c r="I2" s="16">
        <v>3.8</v>
      </c>
      <c r="J2" s="18" t="s">
        <v>146</v>
      </c>
    </row>
    <row r="3" spans="1:10" ht="96.6" x14ac:dyDescent="0.3">
      <c r="A3" s="47">
        <v>3</v>
      </c>
      <c r="B3" s="48" t="s">
        <v>45</v>
      </c>
      <c r="C3" s="47">
        <v>184.8</v>
      </c>
      <c r="D3" s="47">
        <v>0</v>
      </c>
      <c r="E3" s="49" t="s">
        <v>97</v>
      </c>
      <c r="F3" s="16">
        <v>3</v>
      </c>
      <c r="G3" s="17" t="s">
        <v>45</v>
      </c>
      <c r="H3" s="16">
        <v>185.1</v>
      </c>
      <c r="I3" s="16">
        <v>0.8</v>
      </c>
      <c r="J3" s="18" t="s">
        <v>147</v>
      </c>
    </row>
    <row r="4" spans="1:10" ht="96.6" x14ac:dyDescent="0.3">
      <c r="A4" s="47">
        <v>4</v>
      </c>
      <c r="B4" s="48" t="s">
        <v>45</v>
      </c>
      <c r="C4" s="47">
        <v>182.2</v>
      </c>
      <c r="D4" s="47">
        <v>-4.9000000000000004</v>
      </c>
      <c r="E4" s="49" t="s">
        <v>98</v>
      </c>
      <c r="F4" s="16">
        <v>4</v>
      </c>
      <c r="G4" s="17" t="s">
        <v>45</v>
      </c>
      <c r="H4" s="16">
        <v>182</v>
      </c>
      <c r="I4" s="18"/>
      <c r="J4" s="18" t="s">
        <v>148</v>
      </c>
    </row>
    <row r="5" spans="1:10" ht="82.8" x14ac:dyDescent="0.3">
      <c r="A5" s="47">
        <v>5</v>
      </c>
      <c r="B5" s="48" t="s">
        <v>45</v>
      </c>
      <c r="C5" s="47">
        <v>179.4</v>
      </c>
      <c r="D5" s="47">
        <v>-3.4</v>
      </c>
      <c r="E5" s="49" t="s">
        <v>99</v>
      </c>
      <c r="F5" s="16">
        <v>5</v>
      </c>
      <c r="G5" s="17" t="s">
        <v>45</v>
      </c>
      <c r="H5" s="16">
        <v>181.4</v>
      </c>
      <c r="I5" s="16">
        <v>-1.4</v>
      </c>
      <c r="J5" s="18" t="s">
        <v>149</v>
      </c>
    </row>
    <row r="6" spans="1:10" ht="82.8" x14ac:dyDescent="0.3">
      <c r="A6" s="47">
        <v>6</v>
      </c>
      <c r="B6" s="48" t="s">
        <v>45</v>
      </c>
      <c r="C6" s="47">
        <v>177.6</v>
      </c>
      <c r="D6" s="47">
        <v>0.3</v>
      </c>
      <c r="E6" s="49" t="s">
        <v>100</v>
      </c>
      <c r="F6" s="16">
        <v>6</v>
      </c>
      <c r="G6" s="17" t="s">
        <v>45</v>
      </c>
      <c r="H6" s="16">
        <v>176.8</v>
      </c>
      <c r="I6" s="16">
        <v>1.6</v>
      </c>
      <c r="J6" s="18" t="s">
        <v>150</v>
      </c>
    </row>
    <row r="7" spans="1:10" ht="96.6" x14ac:dyDescent="0.3">
      <c r="A7" s="47">
        <v>7</v>
      </c>
      <c r="B7" s="48" t="s">
        <v>45</v>
      </c>
      <c r="C7" s="47">
        <v>176.6</v>
      </c>
      <c r="D7" s="47">
        <v>1.4</v>
      </c>
      <c r="E7" s="49" t="s">
        <v>101</v>
      </c>
      <c r="F7" s="16">
        <v>7</v>
      </c>
      <c r="G7" s="17" t="s">
        <v>45</v>
      </c>
      <c r="H7" s="16">
        <v>176.4</v>
      </c>
      <c r="I7" s="16">
        <v>3</v>
      </c>
      <c r="J7" s="18" t="s">
        <v>151</v>
      </c>
    </row>
    <row r="8" spans="1:10" ht="110.4" x14ac:dyDescent="0.3">
      <c r="A8" s="47">
        <v>8</v>
      </c>
      <c r="B8" s="48" t="s">
        <v>45</v>
      </c>
      <c r="C8" s="47">
        <v>176</v>
      </c>
      <c r="D8" s="47">
        <v>4.4000000000000004</v>
      </c>
      <c r="E8" s="49" t="s">
        <v>102</v>
      </c>
      <c r="F8" s="16">
        <v>8</v>
      </c>
      <c r="G8" s="17" t="s">
        <v>45</v>
      </c>
      <c r="H8" s="16">
        <v>175.2</v>
      </c>
      <c r="I8" s="18"/>
      <c r="J8" s="18" t="s">
        <v>152</v>
      </c>
    </row>
    <row r="9" spans="1:10" ht="82.8" x14ac:dyDescent="0.3">
      <c r="A9" s="47">
        <v>9</v>
      </c>
      <c r="B9" s="48" t="s">
        <v>45</v>
      </c>
      <c r="C9" s="47">
        <v>175.9</v>
      </c>
      <c r="D9" s="47">
        <v>1.2</v>
      </c>
      <c r="E9" s="49" t="s">
        <v>103</v>
      </c>
      <c r="F9" s="16">
        <v>9</v>
      </c>
      <c r="G9" s="17" t="s">
        <v>45</v>
      </c>
      <c r="H9" s="16">
        <v>172.9</v>
      </c>
      <c r="I9" s="16">
        <v>1</v>
      </c>
      <c r="J9" s="18" t="s">
        <v>153</v>
      </c>
    </row>
    <row r="10" spans="1:10" ht="110.4" x14ac:dyDescent="0.3">
      <c r="A10" s="47">
        <v>10</v>
      </c>
      <c r="B10" s="48" t="s">
        <v>45</v>
      </c>
      <c r="C10" s="47">
        <v>175</v>
      </c>
      <c r="D10" s="47">
        <v>3.6</v>
      </c>
      <c r="E10" s="49" t="s">
        <v>104</v>
      </c>
      <c r="F10" s="16">
        <v>10</v>
      </c>
      <c r="G10" s="17" t="s">
        <v>45</v>
      </c>
      <c r="H10" s="16">
        <v>172.4</v>
      </c>
      <c r="I10" s="16">
        <v>0</v>
      </c>
      <c r="J10" s="18" t="s">
        <v>154</v>
      </c>
    </row>
    <row r="11" spans="1:10" ht="82.8" x14ac:dyDescent="0.3">
      <c r="A11" s="47">
        <v>11</v>
      </c>
      <c r="B11" s="48" t="s">
        <v>45</v>
      </c>
      <c r="C11" s="47">
        <v>174.4</v>
      </c>
      <c r="D11" s="47">
        <v>0.2</v>
      </c>
      <c r="E11" s="49" t="s">
        <v>105</v>
      </c>
      <c r="F11" s="16">
        <v>11</v>
      </c>
      <c r="G11" s="17" t="s">
        <v>45</v>
      </c>
      <c r="H11" s="16">
        <v>171.2</v>
      </c>
      <c r="I11" s="16">
        <v>-4</v>
      </c>
      <c r="J11" s="18" t="s">
        <v>155</v>
      </c>
    </row>
    <row r="12" spans="1:10" ht="96.6" x14ac:dyDescent="0.3">
      <c r="A12" s="47">
        <v>12</v>
      </c>
      <c r="B12" s="48" t="s">
        <v>45</v>
      </c>
      <c r="C12" s="47">
        <v>171</v>
      </c>
      <c r="D12" s="47">
        <v>6</v>
      </c>
      <c r="E12" s="49" t="s">
        <v>106</v>
      </c>
      <c r="F12" s="16">
        <v>12</v>
      </c>
      <c r="G12" s="17" t="s">
        <v>45</v>
      </c>
      <c r="H12" s="16">
        <v>171</v>
      </c>
      <c r="I12" s="16">
        <v>4</v>
      </c>
      <c r="J12" s="18" t="s">
        <v>156</v>
      </c>
    </row>
    <row r="13" spans="1:10" ht="110.4" x14ac:dyDescent="0.3">
      <c r="A13" s="47">
        <v>13</v>
      </c>
      <c r="B13" s="48" t="s">
        <v>45</v>
      </c>
      <c r="C13" s="47">
        <v>170.6</v>
      </c>
      <c r="D13" s="47">
        <v>7.2</v>
      </c>
      <c r="E13" s="49" t="s">
        <v>107</v>
      </c>
      <c r="F13" s="16">
        <v>13</v>
      </c>
      <c r="G13" s="17" t="s">
        <v>45</v>
      </c>
      <c r="H13" s="16">
        <v>170.8</v>
      </c>
      <c r="I13" s="16">
        <v>1.7</v>
      </c>
      <c r="J13" s="18" t="s">
        <v>157</v>
      </c>
    </row>
    <row r="14" spans="1:10" ht="82.8" x14ac:dyDescent="0.3">
      <c r="A14" s="47">
        <v>14</v>
      </c>
      <c r="B14" s="48" t="s">
        <v>45</v>
      </c>
      <c r="C14" s="47">
        <v>168.6</v>
      </c>
      <c r="D14" s="47">
        <v>0.9</v>
      </c>
      <c r="E14" s="49" t="s">
        <v>108</v>
      </c>
      <c r="F14" s="16">
        <v>14</v>
      </c>
      <c r="G14" s="17" t="s">
        <v>45</v>
      </c>
      <c r="H14" s="16">
        <v>169.8</v>
      </c>
      <c r="I14" s="16">
        <v>3.3</v>
      </c>
      <c r="J14" s="18" t="s">
        <v>158</v>
      </c>
    </row>
    <row r="15" spans="1:10" ht="124.2" x14ac:dyDescent="0.3">
      <c r="A15" s="47">
        <v>15</v>
      </c>
      <c r="B15" s="48" t="s">
        <v>45</v>
      </c>
      <c r="C15" s="47">
        <v>168.4</v>
      </c>
      <c r="D15" s="47">
        <v>2</v>
      </c>
      <c r="E15" s="49" t="s">
        <v>109</v>
      </c>
      <c r="F15" s="16">
        <v>15</v>
      </c>
      <c r="G15" s="17" t="s">
        <v>45</v>
      </c>
      <c r="H15" s="16">
        <v>169.2</v>
      </c>
      <c r="I15" s="16">
        <v>-0.8</v>
      </c>
      <c r="J15" s="18" t="s">
        <v>159</v>
      </c>
    </row>
    <row r="16" spans="1:10" ht="82.8" x14ac:dyDescent="0.3">
      <c r="A16" s="47">
        <v>16</v>
      </c>
      <c r="B16" s="48" t="s">
        <v>45</v>
      </c>
      <c r="C16" s="47">
        <v>167.8</v>
      </c>
      <c r="D16" s="47">
        <v>3</v>
      </c>
      <c r="E16" s="49" t="s">
        <v>110</v>
      </c>
      <c r="F16" s="16">
        <v>16</v>
      </c>
      <c r="G16" s="17" t="s">
        <v>45</v>
      </c>
      <c r="H16" s="16">
        <v>166.3</v>
      </c>
      <c r="I16" s="16">
        <v>2.9</v>
      </c>
      <c r="J16" s="18" t="s">
        <v>160</v>
      </c>
    </row>
    <row r="17" spans="1:10" ht="96.6" x14ac:dyDescent="0.3">
      <c r="A17" s="47">
        <v>17</v>
      </c>
      <c r="B17" s="48" t="s">
        <v>45</v>
      </c>
      <c r="C17" s="47">
        <v>166.9</v>
      </c>
      <c r="D17" s="47">
        <v>-3.5</v>
      </c>
      <c r="E17" s="49" t="s">
        <v>111</v>
      </c>
      <c r="F17" s="16">
        <v>17</v>
      </c>
      <c r="G17" s="17" t="s">
        <v>45</v>
      </c>
      <c r="H17" s="16">
        <v>166</v>
      </c>
      <c r="I17" s="16">
        <v>5</v>
      </c>
      <c r="J17" s="18" t="s">
        <v>161</v>
      </c>
    </row>
    <row r="18" spans="1:10" ht="82.8" x14ac:dyDescent="0.3">
      <c r="A18" s="47">
        <v>18</v>
      </c>
      <c r="B18" s="48" t="s">
        <v>45</v>
      </c>
      <c r="C18" s="47">
        <v>165.4</v>
      </c>
      <c r="D18" s="49"/>
      <c r="E18" s="49" t="s">
        <v>112</v>
      </c>
      <c r="F18" s="16">
        <v>18</v>
      </c>
      <c r="G18" s="17" t="s">
        <v>45</v>
      </c>
      <c r="H18" s="16">
        <v>165.7</v>
      </c>
      <c r="I18" s="16">
        <v>3.7</v>
      </c>
      <c r="J18" s="18" t="s">
        <v>162</v>
      </c>
    </row>
    <row r="19" spans="1:10" ht="124.2" x14ac:dyDescent="0.3">
      <c r="A19" s="47">
        <v>19</v>
      </c>
      <c r="B19" s="48" t="s">
        <v>45</v>
      </c>
      <c r="C19" s="47">
        <v>165.2</v>
      </c>
      <c r="D19" s="47">
        <v>6.4</v>
      </c>
      <c r="E19" s="49" t="s">
        <v>113</v>
      </c>
      <c r="F19" s="16">
        <v>19</v>
      </c>
      <c r="G19" s="17" t="s">
        <v>45</v>
      </c>
      <c r="H19" s="16">
        <v>164.8</v>
      </c>
      <c r="I19" s="16">
        <v>-6.6</v>
      </c>
      <c r="J19" s="18" t="s">
        <v>163</v>
      </c>
    </row>
    <row r="20" spans="1:10" ht="82.8" x14ac:dyDescent="0.3">
      <c r="A20" s="47">
        <v>20</v>
      </c>
      <c r="B20" s="48" t="s">
        <v>45</v>
      </c>
      <c r="C20" s="47">
        <v>165</v>
      </c>
      <c r="D20" s="47">
        <v>4.8</v>
      </c>
      <c r="E20" s="49" t="s">
        <v>114</v>
      </c>
      <c r="F20" s="16">
        <v>20</v>
      </c>
      <c r="G20" s="17" t="s">
        <v>45</v>
      </c>
      <c r="H20" s="16">
        <v>163.69999999999999</v>
      </c>
      <c r="I20" s="18"/>
      <c r="J20" s="18" t="s">
        <v>164</v>
      </c>
    </row>
    <row r="21" spans="1:10" ht="96.6" x14ac:dyDescent="0.3">
      <c r="A21" s="47">
        <v>-21</v>
      </c>
      <c r="B21" s="48" t="s">
        <v>45</v>
      </c>
      <c r="C21" s="47">
        <v>161.4</v>
      </c>
      <c r="D21" s="47">
        <v>-7.2</v>
      </c>
      <c r="E21" s="49" t="s">
        <v>115</v>
      </c>
      <c r="F21" s="16">
        <v>21</v>
      </c>
      <c r="G21" s="17" t="s">
        <v>45</v>
      </c>
      <c r="H21" s="16">
        <v>163.4</v>
      </c>
      <c r="I21" s="16">
        <v>-0.2</v>
      </c>
      <c r="J21" s="18" t="s">
        <v>165</v>
      </c>
    </row>
    <row r="22" spans="1:10" ht="82.8" x14ac:dyDescent="0.3">
      <c r="A22" s="47">
        <v>-21</v>
      </c>
      <c r="B22" s="48" t="s">
        <v>45</v>
      </c>
      <c r="C22" s="47">
        <v>161.4</v>
      </c>
      <c r="D22" s="47">
        <v>-3.4</v>
      </c>
      <c r="E22" s="49" t="s">
        <v>116</v>
      </c>
      <c r="F22" s="16">
        <v>22</v>
      </c>
      <c r="G22" s="17" t="s">
        <v>45</v>
      </c>
      <c r="H22" s="16">
        <v>162.5</v>
      </c>
      <c r="I22" s="16">
        <v>-3.1</v>
      </c>
      <c r="J22" s="18" t="s">
        <v>166</v>
      </c>
    </row>
    <row r="23" spans="1:10" ht="82.8" x14ac:dyDescent="0.3">
      <c r="A23" s="47">
        <v>23</v>
      </c>
      <c r="B23" s="48" t="s">
        <v>45</v>
      </c>
      <c r="C23" s="47">
        <v>161.19999999999999</v>
      </c>
      <c r="D23" s="47">
        <v>9.4</v>
      </c>
      <c r="E23" s="49" t="s">
        <v>117</v>
      </c>
      <c r="F23" s="16">
        <v>23</v>
      </c>
      <c r="G23" s="17" t="s">
        <v>45</v>
      </c>
      <c r="H23" s="16">
        <v>160</v>
      </c>
      <c r="I23" s="16">
        <v>-1</v>
      </c>
      <c r="J23" s="18" t="s">
        <v>167</v>
      </c>
    </row>
    <row r="24" spans="1:10" ht="82.8" x14ac:dyDescent="0.3">
      <c r="A24" s="47">
        <v>24</v>
      </c>
      <c r="B24" s="48" t="s">
        <v>45</v>
      </c>
      <c r="C24" s="47">
        <v>160.6</v>
      </c>
      <c r="D24" s="47">
        <v>-2.2000000000000002</v>
      </c>
      <c r="E24" s="49" t="s">
        <v>118</v>
      </c>
      <c r="F24" s="16">
        <v>24</v>
      </c>
      <c r="G24" s="17" t="s">
        <v>45</v>
      </c>
      <c r="H24" s="16">
        <v>159.69999999999999</v>
      </c>
      <c r="I24" s="16">
        <v>-3.1</v>
      </c>
      <c r="J24" s="18" t="s">
        <v>168</v>
      </c>
    </row>
    <row r="25" spans="1:10" ht="110.4" x14ac:dyDescent="0.3">
      <c r="A25" s="47">
        <v>25</v>
      </c>
      <c r="B25" s="48" t="s">
        <v>45</v>
      </c>
      <c r="C25" s="47">
        <v>158.80000000000001</v>
      </c>
      <c r="D25" s="47">
        <v>-0.2</v>
      </c>
      <c r="E25" s="49" t="s">
        <v>119</v>
      </c>
      <c r="F25" s="16">
        <v>25</v>
      </c>
      <c r="G25" s="17" t="s">
        <v>45</v>
      </c>
      <c r="H25" s="16">
        <v>159.6</v>
      </c>
      <c r="I25" s="16">
        <v>2.4</v>
      </c>
      <c r="J25" s="18" t="s">
        <v>169</v>
      </c>
    </row>
    <row r="26" spans="1:10" ht="110.4" x14ac:dyDescent="0.3">
      <c r="A26" s="47">
        <v>26</v>
      </c>
      <c r="B26" s="48" t="s">
        <v>45</v>
      </c>
      <c r="C26" s="47">
        <v>158</v>
      </c>
      <c r="D26" s="47">
        <v>-3.4</v>
      </c>
      <c r="E26" s="49" t="s">
        <v>120</v>
      </c>
      <c r="F26" s="16">
        <v>26</v>
      </c>
      <c r="G26" s="17" t="s">
        <v>45</v>
      </c>
      <c r="H26" s="16">
        <v>155.19999999999999</v>
      </c>
      <c r="I26" s="16">
        <v>-10</v>
      </c>
      <c r="J26" s="18" t="s">
        <v>170</v>
      </c>
    </row>
    <row r="27" spans="1:10" ht="96.6" x14ac:dyDescent="0.3">
      <c r="A27" s="47">
        <v>27</v>
      </c>
      <c r="B27" s="48" t="s">
        <v>45</v>
      </c>
      <c r="C27" s="47">
        <v>156.80000000000001</v>
      </c>
      <c r="D27" s="47">
        <v>6.6</v>
      </c>
      <c r="E27" s="49" t="s">
        <v>121</v>
      </c>
      <c r="F27" s="16">
        <v>27</v>
      </c>
      <c r="G27" s="17" t="s">
        <v>45</v>
      </c>
      <c r="H27" s="16">
        <v>155</v>
      </c>
      <c r="I27" s="16">
        <v>0.6</v>
      </c>
      <c r="J27" s="18" t="s">
        <v>171</v>
      </c>
    </row>
    <row r="28" spans="1:10" ht="110.4" x14ac:dyDescent="0.3">
      <c r="A28" s="47">
        <v>28</v>
      </c>
      <c r="B28" s="48" t="s">
        <v>45</v>
      </c>
      <c r="C28" s="47">
        <v>156.6</v>
      </c>
      <c r="D28" s="47">
        <v>0.5</v>
      </c>
      <c r="E28" s="49" t="s">
        <v>122</v>
      </c>
      <c r="F28" s="16">
        <v>28</v>
      </c>
      <c r="G28" s="17" t="s">
        <v>45</v>
      </c>
      <c r="H28" s="16">
        <v>154</v>
      </c>
      <c r="I28" s="16">
        <v>-1.6</v>
      </c>
      <c r="J28" s="18" t="s">
        <v>172</v>
      </c>
    </row>
    <row r="29" spans="1:10" ht="82.8" x14ac:dyDescent="0.3">
      <c r="A29" s="47">
        <v>29</v>
      </c>
      <c r="B29" s="48" t="s">
        <v>45</v>
      </c>
      <c r="C29" s="47">
        <v>156.30000000000001</v>
      </c>
      <c r="D29" s="47">
        <v>-1.2</v>
      </c>
      <c r="E29" s="49" t="s">
        <v>123</v>
      </c>
      <c r="F29" s="16">
        <v>29</v>
      </c>
      <c r="G29" s="17" t="s">
        <v>45</v>
      </c>
      <c r="H29" s="16">
        <v>153.69999999999999</v>
      </c>
      <c r="I29" s="16">
        <v>-2.1</v>
      </c>
      <c r="J29" s="18" t="s">
        <v>173</v>
      </c>
    </row>
    <row r="30" spans="1:10" ht="96.6" x14ac:dyDescent="0.3">
      <c r="A30" s="47">
        <v>30</v>
      </c>
      <c r="B30" s="48" t="s">
        <v>45</v>
      </c>
      <c r="C30" s="47">
        <v>155.6</v>
      </c>
      <c r="D30" s="47">
        <v>0.4</v>
      </c>
      <c r="E30" s="49" t="s">
        <v>124</v>
      </c>
      <c r="F30" s="16">
        <v>30</v>
      </c>
      <c r="G30" s="17" t="s">
        <v>45</v>
      </c>
      <c r="H30" s="16">
        <v>153.4</v>
      </c>
      <c r="I30" s="16">
        <v>6</v>
      </c>
      <c r="J30" s="18" t="s">
        <v>174</v>
      </c>
    </row>
    <row r="31" spans="1:10" ht="82.8" x14ac:dyDescent="0.3">
      <c r="A31" s="47">
        <v>31</v>
      </c>
      <c r="B31" s="48" t="s">
        <v>45</v>
      </c>
      <c r="C31" s="47">
        <v>155.19999999999999</v>
      </c>
      <c r="D31" s="47">
        <v>-6.2</v>
      </c>
      <c r="E31" s="49" t="s">
        <v>125</v>
      </c>
      <c r="F31" s="16">
        <v>31</v>
      </c>
      <c r="G31" s="17" t="s">
        <v>45</v>
      </c>
      <c r="H31" s="16">
        <v>152.1</v>
      </c>
      <c r="I31" s="16">
        <v>-3.3</v>
      </c>
      <c r="J31" s="18" t="s">
        <v>175</v>
      </c>
    </row>
    <row r="32" spans="1:10" ht="110.4" x14ac:dyDescent="0.3">
      <c r="A32" s="47">
        <v>32</v>
      </c>
      <c r="B32" s="48" t="s">
        <v>45</v>
      </c>
      <c r="C32" s="47">
        <v>154.19999999999999</v>
      </c>
      <c r="D32" s="47">
        <v>1</v>
      </c>
      <c r="E32" s="49" t="s">
        <v>126</v>
      </c>
      <c r="F32" s="16">
        <v>32</v>
      </c>
      <c r="G32" s="17" t="s">
        <v>45</v>
      </c>
      <c r="H32" s="16">
        <v>151.6</v>
      </c>
      <c r="I32" s="16">
        <v>5.8</v>
      </c>
      <c r="J32" s="18" t="s">
        <v>176</v>
      </c>
    </row>
    <row r="33" spans="1:10" ht="110.4" x14ac:dyDescent="0.3">
      <c r="A33" s="47">
        <v>33</v>
      </c>
      <c r="B33" s="48" t="s">
        <v>45</v>
      </c>
      <c r="C33" s="47">
        <v>154</v>
      </c>
      <c r="D33" s="47">
        <v>2</v>
      </c>
      <c r="E33" s="49" t="s">
        <v>127</v>
      </c>
      <c r="F33" s="16">
        <v>33</v>
      </c>
      <c r="G33" s="17" t="s">
        <v>45</v>
      </c>
      <c r="H33" s="16">
        <v>151</v>
      </c>
      <c r="I33" s="16">
        <v>0.4</v>
      </c>
      <c r="J33" s="18" t="s">
        <v>177</v>
      </c>
    </row>
    <row r="34" spans="1:10" ht="82.8" x14ac:dyDescent="0.3">
      <c r="A34" s="47">
        <v>34</v>
      </c>
      <c r="B34" s="48" t="s">
        <v>45</v>
      </c>
      <c r="C34" s="47">
        <v>153.6</v>
      </c>
      <c r="D34" s="47">
        <v>-1</v>
      </c>
      <c r="E34" s="49" t="s">
        <v>128</v>
      </c>
      <c r="F34" s="16">
        <v>34</v>
      </c>
      <c r="G34" s="17" t="s">
        <v>45</v>
      </c>
      <c r="H34" s="16">
        <v>149.9</v>
      </c>
      <c r="I34" s="16">
        <v>-1</v>
      </c>
      <c r="J34" s="18" t="s">
        <v>178</v>
      </c>
    </row>
    <row r="35" spans="1:10" ht="27.6" x14ac:dyDescent="0.3">
      <c r="A35" s="47">
        <v>-35</v>
      </c>
      <c r="B35" s="48" t="s">
        <v>45</v>
      </c>
      <c r="C35" s="47">
        <v>153.19999999999999</v>
      </c>
      <c r="D35" s="49"/>
      <c r="E35" s="49" t="s">
        <v>129</v>
      </c>
      <c r="F35" s="16">
        <v>35</v>
      </c>
      <c r="G35" s="17" t="s">
        <v>45</v>
      </c>
      <c r="H35" s="16">
        <v>149.69999999999999</v>
      </c>
      <c r="I35" s="16">
        <v>-0.5</v>
      </c>
      <c r="J35" s="18" t="s">
        <v>179</v>
      </c>
    </row>
    <row r="36" spans="1:10" x14ac:dyDescent="0.3">
      <c r="A36" s="47">
        <v>-35</v>
      </c>
      <c r="B36" s="48" t="s">
        <v>45</v>
      </c>
      <c r="C36" s="47">
        <v>153.19999999999999</v>
      </c>
      <c r="D36" s="47">
        <v>0</v>
      </c>
      <c r="E36" s="49" t="s">
        <v>130</v>
      </c>
      <c r="F36" s="16">
        <v>36</v>
      </c>
      <c r="G36" s="17" t="s">
        <v>45</v>
      </c>
      <c r="H36" s="16">
        <v>149.4</v>
      </c>
      <c r="I36" s="16">
        <v>-7.2</v>
      </c>
      <c r="J36" s="18" t="s">
        <v>180</v>
      </c>
    </row>
    <row r="37" spans="1:10" ht="27.6" x14ac:dyDescent="0.3">
      <c r="A37" s="47">
        <v>37</v>
      </c>
      <c r="B37" s="48" t="s">
        <v>45</v>
      </c>
      <c r="C37" s="47">
        <v>151.19999999999999</v>
      </c>
      <c r="D37" s="47">
        <v>-4.4000000000000004</v>
      </c>
      <c r="E37" s="49" t="s">
        <v>131</v>
      </c>
      <c r="F37" s="16">
        <v>37</v>
      </c>
      <c r="G37" s="17" t="s">
        <v>45</v>
      </c>
      <c r="H37" s="16">
        <v>148.4</v>
      </c>
      <c r="I37" s="16">
        <v>4.5999999999999996</v>
      </c>
      <c r="J37" s="18" t="s">
        <v>181</v>
      </c>
    </row>
    <row r="38" spans="1:10" x14ac:dyDescent="0.3">
      <c r="A38" s="47">
        <v>38</v>
      </c>
      <c r="B38" s="48" t="s">
        <v>45</v>
      </c>
      <c r="C38" s="47">
        <v>147</v>
      </c>
      <c r="D38" s="47">
        <v>-5.6</v>
      </c>
      <c r="E38" s="49" t="s">
        <v>132</v>
      </c>
      <c r="F38" s="16">
        <v>38</v>
      </c>
      <c r="G38" s="17" t="s">
        <v>45</v>
      </c>
      <c r="H38" s="16">
        <v>147.19999999999999</v>
      </c>
      <c r="I38" s="16">
        <v>3.2</v>
      </c>
      <c r="J38" s="18" t="s">
        <v>182</v>
      </c>
    </row>
    <row r="39" spans="1:10" ht="27.6" x14ac:dyDescent="0.3">
      <c r="A39" s="47">
        <v>39</v>
      </c>
      <c r="B39" s="48" t="s">
        <v>45</v>
      </c>
      <c r="C39" s="47">
        <v>145.19999999999999</v>
      </c>
      <c r="D39" s="47">
        <v>-1.1000000000000001</v>
      </c>
      <c r="E39" s="49" t="s">
        <v>133</v>
      </c>
      <c r="F39" s="16">
        <v>39</v>
      </c>
      <c r="G39" s="17" t="s">
        <v>45</v>
      </c>
      <c r="H39" s="16">
        <v>146.4</v>
      </c>
      <c r="I39" s="16">
        <v>-1.2</v>
      </c>
      <c r="J39" s="18" t="s">
        <v>183</v>
      </c>
    </row>
    <row r="40" spans="1:10" ht="27.6" x14ac:dyDescent="0.3">
      <c r="A40" s="47">
        <v>40</v>
      </c>
      <c r="B40" s="48" t="s">
        <v>45</v>
      </c>
      <c r="C40" s="47">
        <v>144.4</v>
      </c>
      <c r="D40" s="47">
        <v>-4.5999999999999996</v>
      </c>
      <c r="E40" s="49" t="s">
        <v>134</v>
      </c>
      <c r="F40" s="16">
        <v>40</v>
      </c>
      <c r="G40" s="17" t="s">
        <v>45</v>
      </c>
      <c r="H40" s="16">
        <v>145.80000000000001</v>
      </c>
      <c r="I40" s="16">
        <v>1.4</v>
      </c>
      <c r="J40" s="18" t="s">
        <v>184</v>
      </c>
    </row>
    <row r="41" spans="1:10" ht="27.6" x14ac:dyDescent="0.3">
      <c r="A41" s="47">
        <v>41</v>
      </c>
      <c r="B41" s="48" t="s">
        <v>45</v>
      </c>
      <c r="C41" s="47">
        <v>143.4</v>
      </c>
      <c r="D41" s="47">
        <v>0</v>
      </c>
      <c r="E41" s="49" t="s">
        <v>135</v>
      </c>
      <c r="F41" s="16">
        <v>41</v>
      </c>
      <c r="G41" s="17" t="s">
        <v>45</v>
      </c>
      <c r="H41" s="16">
        <v>142.19999999999999</v>
      </c>
      <c r="I41" s="18"/>
      <c r="J41" s="18" t="s">
        <v>185</v>
      </c>
    </row>
    <row r="42" spans="1:10" x14ac:dyDescent="0.3">
      <c r="A42" s="47">
        <v>42</v>
      </c>
      <c r="B42" s="48" t="s">
        <v>45</v>
      </c>
      <c r="C42" s="47">
        <v>143</v>
      </c>
      <c r="D42" s="47">
        <v>-6.6</v>
      </c>
      <c r="E42" s="49" t="s">
        <v>136</v>
      </c>
      <c r="F42" s="16">
        <v>42</v>
      </c>
      <c r="G42" s="17" t="s">
        <v>45</v>
      </c>
      <c r="H42" s="16">
        <v>140.9</v>
      </c>
      <c r="I42" s="16">
        <v>-1.1000000000000001</v>
      </c>
      <c r="J42" s="18" t="s">
        <v>186</v>
      </c>
    </row>
    <row r="43" spans="1:10" ht="27.6" x14ac:dyDescent="0.3">
      <c r="A43" s="47">
        <v>43</v>
      </c>
      <c r="B43" s="48" t="s">
        <v>45</v>
      </c>
      <c r="C43" s="47">
        <v>142.4</v>
      </c>
      <c r="D43" s="47">
        <v>0.5</v>
      </c>
      <c r="E43" s="49" t="s">
        <v>137</v>
      </c>
      <c r="F43" s="16">
        <v>43</v>
      </c>
      <c r="G43" s="17" t="s">
        <v>45</v>
      </c>
      <c r="H43" s="16">
        <v>140.5</v>
      </c>
      <c r="I43" s="16">
        <v>-2</v>
      </c>
      <c r="J43" s="18" t="s">
        <v>187</v>
      </c>
    </row>
    <row r="44" spans="1:10" ht="27.6" x14ac:dyDescent="0.3">
      <c r="A44" s="47">
        <v>-44</v>
      </c>
      <c r="B44" s="48" t="s">
        <v>45</v>
      </c>
      <c r="C44" s="47">
        <v>140.19999999999999</v>
      </c>
      <c r="D44" s="47">
        <v>-2.2000000000000002</v>
      </c>
      <c r="E44" s="49" t="s">
        <v>138</v>
      </c>
      <c r="F44" s="16">
        <v>44</v>
      </c>
      <c r="G44" s="17" t="s">
        <v>45</v>
      </c>
      <c r="H44" s="16">
        <v>140.30000000000001</v>
      </c>
      <c r="I44" s="18"/>
      <c r="J44" s="18" t="s">
        <v>188</v>
      </c>
    </row>
    <row r="45" spans="1:10" ht="27.6" x14ac:dyDescent="0.3">
      <c r="A45" s="47">
        <v>-44</v>
      </c>
      <c r="B45" s="48" t="s">
        <v>45</v>
      </c>
      <c r="C45" s="47">
        <v>140.19999999999999</v>
      </c>
      <c r="D45" s="49"/>
      <c r="E45" s="49" t="s">
        <v>139</v>
      </c>
      <c r="F45" s="16">
        <v>45</v>
      </c>
      <c r="G45" s="17" t="s">
        <v>45</v>
      </c>
      <c r="H45" s="16">
        <v>140.1</v>
      </c>
      <c r="I45" s="16">
        <v>-2.2000000000000002</v>
      </c>
      <c r="J45" s="18" t="s">
        <v>189</v>
      </c>
    </row>
    <row r="46" spans="1:10" ht="27.6" x14ac:dyDescent="0.3">
      <c r="A46" s="47">
        <v>46</v>
      </c>
      <c r="B46" s="48" t="s">
        <v>45</v>
      </c>
      <c r="C46" s="47">
        <v>139.19999999999999</v>
      </c>
      <c r="D46" s="47">
        <v>-3</v>
      </c>
      <c r="E46" s="49" t="s">
        <v>140</v>
      </c>
      <c r="F46" s="16">
        <v>46</v>
      </c>
      <c r="G46" s="17" t="s">
        <v>45</v>
      </c>
      <c r="H46" s="16">
        <v>137.80000000000001</v>
      </c>
      <c r="I46" s="16">
        <v>-1.6</v>
      </c>
      <c r="J46" s="18" t="s">
        <v>190</v>
      </c>
    </row>
    <row r="47" spans="1:10" ht="27.6" x14ac:dyDescent="0.3">
      <c r="A47" s="47">
        <v>47</v>
      </c>
      <c r="B47" s="48" t="s">
        <v>45</v>
      </c>
      <c r="C47" s="47">
        <v>132.19999999999999</v>
      </c>
      <c r="D47" s="49"/>
      <c r="E47" s="49" t="s">
        <v>141</v>
      </c>
      <c r="F47" s="16">
        <v>47</v>
      </c>
      <c r="G47" s="17" t="s">
        <v>45</v>
      </c>
      <c r="H47" s="16">
        <v>134.19999999999999</v>
      </c>
      <c r="I47" s="18"/>
      <c r="J47" s="18" t="s">
        <v>191</v>
      </c>
    </row>
    <row r="48" spans="1:10" ht="27.6" x14ac:dyDescent="0.3">
      <c r="A48" s="47">
        <v>48</v>
      </c>
      <c r="B48" s="48" t="s">
        <v>45</v>
      </c>
      <c r="C48" s="47">
        <v>121.6</v>
      </c>
      <c r="D48" s="49"/>
      <c r="E48" s="49" t="s">
        <v>142</v>
      </c>
      <c r="F48" s="16">
        <v>48</v>
      </c>
      <c r="G48" s="17" t="s">
        <v>45</v>
      </c>
      <c r="H48" s="16">
        <v>110.8</v>
      </c>
      <c r="I48" s="18"/>
      <c r="J48" s="18" t="s">
        <v>192</v>
      </c>
    </row>
    <row r="49" spans="1:5" x14ac:dyDescent="0.3">
      <c r="A49" s="47">
        <v>49</v>
      </c>
      <c r="B49" s="48" t="s">
        <v>45</v>
      </c>
      <c r="C49" s="47">
        <v>108.5</v>
      </c>
      <c r="D49" s="49"/>
      <c r="E49" s="4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Berkers</dc:creator>
  <cp:lastModifiedBy>H Berkers</cp:lastModifiedBy>
  <dcterms:created xsi:type="dcterms:W3CDTF">2025-06-05T18:00:48Z</dcterms:created>
  <dcterms:modified xsi:type="dcterms:W3CDTF">2026-10-01T23:44:06Z</dcterms:modified>
</cp:coreProperties>
</file>