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4ED1BA6D-4ABD-4B7C-AF03-2EADEC9958D8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4" i="1" l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13" i="1" l="1"/>
  <c r="AE42" i="1"/>
  <c r="AE34" i="1"/>
  <c r="AE9" i="1"/>
  <c r="AE10" i="1"/>
  <c r="AE43" i="1"/>
  <c r="AE35" i="1"/>
  <c r="AE26" i="1"/>
  <c r="AE51" i="1"/>
  <c r="AE40" i="1"/>
  <c r="AE49" i="1"/>
  <c r="AE25" i="1"/>
  <c r="AE31" i="1"/>
  <c r="AE8" i="1"/>
  <c r="AE16" i="1"/>
  <c r="AE5" i="1"/>
  <c r="AE18" i="1"/>
  <c r="AE6" i="1"/>
  <c r="AE4" i="1"/>
  <c r="AE15" i="1"/>
  <c r="AE17" i="1"/>
  <c r="AE7" i="1"/>
  <c r="AE11" i="1"/>
  <c r="AE12" i="1"/>
  <c r="AE54" i="1"/>
  <c r="AE52" i="1"/>
  <c r="AE27" i="1"/>
  <c r="AE32" i="1"/>
  <c r="AE37" i="1"/>
  <c r="AE23" i="1"/>
  <c r="AE20" i="1"/>
  <c r="AE47" i="1"/>
  <c r="AE36" i="1"/>
  <c r="AE21" i="1"/>
  <c r="AE48" i="1"/>
  <c r="AE39" i="1"/>
  <c r="AE44" i="1"/>
  <c r="AE53" i="1"/>
  <c r="AE46" i="1"/>
  <c r="AE22" i="1"/>
  <c r="AE50" i="1"/>
  <c r="AE45" i="1"/>
  <c r="AE29" i="1"/>
  <c r="AE30" i="1"/>
  <c r="AE41" i="1"/>
  <c r="AE33" i="1"/>
  <c r="AE28" i="1"/>
  <c r="AE3" i="1"/>
  <c r="AE24" i="1"/>
  <c r="AE14" i="1"/>
  <c r="A9" i="1" l="1"/>
  <c r="A13" i="1"/>
  <c r="A10" i="1"/>
  <c r="A8" i="1"/>
  <c r="A3" i="1"/>
  <c r="A15" i="1"/>
  <c r="A4" i="1"/>
  <c r="A16" i="1"/>
  <c r="A11" i="1"/>
  <c r="A12" i="1"/>
  <c r="A6" i="1"/>
  <c r="A5" i="1"/>
  <c r="A7" i="1"/>
  <c r="A17" i="1"/>
  <c r="A14" i="1"/>
</calcChain>
</file>

<file path=xl/sharedStrings.xml><?xml version="1.0" encoding="utf-8"?>
<sst xmlns="http://schemas.openxmlformats.org/spreadsheetml/2006/main" count="424" uniqueCount="210">
  <si>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</si>
  <si>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</si>
  <si>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</si>
  <si>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</si>
  <si>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</si>
  <si>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</si>
  <si>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</si>
  <si>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</si>
  <si>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</si>
  <si>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</si>
  <si>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</si>
  <si>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</si>
  <si>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</si>
  <si>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</si>
  <si>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</si>
  <si>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</si>
  <si>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</si>
  <si>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</si>
  <si>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</si>
  <si>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</si>
  <si>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</si>
  <si>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</si>
  <si>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</si>
  <si>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</si>
  <si>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</si>
  <si>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</si>
  <si>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</si>
  <si>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</si>
  <si>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</si>
  <si>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</si>
  <si>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</si>
  <si>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</si>
  <si>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</si>
  <si>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</si>
  <si>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</si>
  <si>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</si>
  <si>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</si>
  <si>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</si>
  <si>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</si>
  <si>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</si>
  <si>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</si>
  <si>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</si>
  <si>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</si>
  <si>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</si>
  <si>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</si>
  <si>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</si>
  <si>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</si>
  <si>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</si>
  <si>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</si>
  <si>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</si>
  <si>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</si>
  <si>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</si>
  <si>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</si>
  <si>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</si>
  <si>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</si>
  <si>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</si>
  <si>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</si>
  <si>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Henk van Bree  &amp; Freek van Eck</t>
  </si>
  <si>
    <t xml:space="preserve">Helma Wierts &amp; Ruud Wierts </t>
  </si>
  <si>
    <t xml:space="preserve">Piet Aarts  &amp; Martien van Heugten </t>
  </si>
  <si>
    <t>Ton Althuizen  &amp; Henk van den Berg</t>
  </si>
  <si>
    <t xml:space="preserve">Hans Berkers  &amp; Faas Peters </t>
  </si>
  <si>
    <t>Herbert Clevis  &amp; Bjorn Rosenberg</t>
  </si>
  <si>
    <t>Jan Jaspers  &amp; Jan van den Oever</t>
  </si>
  <si>
    <t>Nellie van Dijk &amp; Evert Manders</t>
  </si>
  <si>
    <t>Jan van den Boomen  &amp; Toine van Oosterhout</t>
  </si>
  <si>
    <t xml:space="preserve">Ria van Bussel  &amp; Carla Geven </t>
  </si>
  <si>
    <t>Gerard Leenders &amp; Maria van Roosendaal</t>
  </si>
  <si>
    <t>Peter van Nunen &amp; Helma van Ooijen</t>
  </si>
  <si>
    <t>Hanny van der Loo &amp; Toon Peters</t>
  </si>
  <si>
    <t xml:space="preserve">Guido Donkers &amp; Piet van Rens </t>
  </si>
  <si>
    <t xml:space="preserve">Henriette Hoebergen  &amp; Frits Hoebergen </t>
  </si>
  <si>
    <t>Jo van Horssen  &amp; Jac Huijsmans</t>
  </si>
  <si>
    <t>Ton Bakens &amp; Michel Mikkers</t>
  </si>
  <si>
    <t>Lia Heijligers  &amp; Gerard Heijligers</t>
  </si>
  <si>
    <t>Judith Aust &amp; Ralph van Eijk</t>
  </si>
  <si>
    <t>Ali den Boer &amp; Marijke van der Heijden</t>
  </si>
  <si>
    <t xml:space="preserve">Gerard van der Loo &amp; Jan van der Loo </t>
  </si>
  <si>
    <t xml:space="preserve">Toon vd Kerkhof &amp; Willemijn vd Kerkhof </t>
  </si>
  <si>
    <t>Jacqueline Oomens &amp; Ans van Stiphout</t>
  </si>
  <si>
    <t>blauw</t>
  </si>
  <si>
    <t>Lieke van der Broek &amp; Johan Cranendonk</t>
  </si>
  <si>
    <t xml:space="preserve">Bert Klerx  &amp; Henk Peters </t>
  </si>
  <si>
    <t>Mieke vd Bosch &amp; Francien van Bussel</t>
  </si>
  <si>
    <t>Elly Hoefnagels  &amp; Yvonne Thoer</t>
  </si>
  <si>
    <t xml:space="preserve">Liesje Hendriks  &amp; Wilma Peters </t>
  </si>
  <si>
    <t>Jan van Bussel  &amp; Martin Oomens</t>
  </si>
  <si>
    <t>Theo Isbouts  &amp; Theo Martens</t>
  </si>
  <si>
    <t>Cees Kros  &amp; Ger Litjens</t>
  </si>
  <si>
    <t>Anton Lamers  &amp; Marja Lamers</t>
  </si>
  <si>
    <t>Franca Bankers &amp; Marjo Stevens</t>
  </si>
  <si>
    <t xml:space="preserve">Frans Roijackers &amp; Lizette Roijackers </t>
  </si>
  <si>
    <t>Maria van Bussel &amp; Maria de Groot</t>
  </si>
  <si>
    <t>Nellie en Gerard v.Grimbergen</t>
  </si>
  <si>
    <t>Ben Koolen &amp; Annelies Tielemans</t>
  </si>
  <si>
    <t>Wilma Zegers &amp; Rini Zegers</t>
  </si>
  <si>
    <t>Mirjam Goorhuis (93,7) &amp; Ton Lucassen (93,7)</t>
  </si>
  <si>
    <t>Helma Wierts (93,0) &amp; Ruud Wierts (93,0)</t>
  </si>
  <si>
    <t>Piet Aarts (92,4) &amp; Martien van Heugten (92,4)</t>
  </si>
  <si>
    <t>Herbert Clevis (90,7) &amp; Bjorn Rosenberg (91,5)</t>
  </si>
  <si>
    <t>Ton Althuizen (89,7) &amp; Henk van den Berg (89,7)</t>
  </si>
  <si>
    <t>Henk van Bree (89,4) &amp; Freek van Eck (88,2)</t>
  </si>
  <si>
    <t>Jan Jaspers (88,3) &amp; Jan van den Oever (88,3)</t>
  </si>
  <si>
    <t>Ronald van der Lelij (88,0) &amp; Marloes van Lierop (88,0)</t>
  </si>
  <si>
    <t>Hans Berkers (86,9) &amp; Faas Peters (89,0)</t>
  </si>
  <si>
    <t>Irma Bloem (87,5) &amp; Peter Bloem (87,5)</t>
  </si>
  <si>
    <t>Nellie van Dijk (87,2) &amp; Evert Manders (87,2)</t>
  </si>
  <si>
    <t>Henriette Hoebergen (85,5) &amp; Frits Hoebergen (85,5)</t>
  </si>
  <si>
    <t>Jan van den Boomen (85,3) &amp; Toine van Oosterhout (85,3)</t>
  </si>
  <si>
    <t>Jo van Horssen (83,3) &amp; Jac Huijsmans (85,3)</t>
  </si>
  <si>
    <t>Hanny van der Loo (84,2) &amp; Toon Peters (84,2)</t>
  </si>
  <si>
    <t>Lia Heijligers (83,9) &amp; Gerard Heijligers (83,9)</t>
  </si>
  <si>
    <t>Ria van Bussel (83,4) &amp; Carla Geven (83,5)</t>
  </si>
  <si>
    <t>Gerard Leenders (82,7) &amp; Maria van Roosendaal (82,7)</t>
  </si>
  <si>
    <t>Bert Klerx (82,6) &amp; Henk Peters (82,6)</t>
  </si>
  <si>
    <t>Jo van Hoef (82,5) &amp; Truus de Win (82,5)</t>
  </si>
  <si>
    <t>Peter van Nunen (80,7) &amp; Helma van Ooijen (80,7)</t>
  </si>
  <si>
    <t>Toon van den Kerkhof (80,7) &amp; Willemijn van den Kerkhof (80,7)</t>
  </si>
  <si>
    <t>Mieke van den Bosch (80,6) &amp; Francien van Bussel (80,6)</t>
  </si>
  <si>
    <t>Fransie van de Eijnde (80,3) &amp; Loe van den Eijnde (80,3)</t>
  </si>
  <si>
    <t>Ton Bakens (79,4) &amp; Michel Mikkers (79,4)</t>
  </si>
  <si>
    <t>Judith Aust (79,0) &amp; Ralph van Eijk (79,0)</t>
  </si>
  <si>
    <t>Theo Isbouts (78,4) &amp; Theo Martens (78,4)</t>
  </si>
  <si>
    <t>Jacqueline Oomens (78,3) &amp; Ans van Stiphout (78,3)</t>
  </si>
  <si>
    <t>Ali den Boer (77,7) &amp; Marijke van der Heijden (78,6)</t>
  </si>
  <si>
    <t>Rini Zegers (77,8) &amp; Wilma Zegers (77,8)</t>
  </si>
  <si>
    <t>Frans de Jong (77,6) &amp; Bernadette Raymakers (77,6)</t>
  </si>
  <si>
    <t>Els van Oosterhout (77,1) &amp; Sjef van Oosterhout (77,1)</t>
  </si>
  <si>
    <t>Lieke van der Broek (77,0) &amp; Johan Cranendonk (77,0)</t>
  </si>
  <si>
    <t>Guido Donkers (76,8) &amp; Piet van Rens (76,8)</t>
  </si>
  <si>
    <t>Ben Koolen (76,6) &amp; Annelies Tielemans (76,6)</t>
  </si>
  <si>
    <t>Gerard van der Loo (76,6) &amp; Jan van der Loo (76,6)</t>
  </si>
  <si>
    <t>Erneste Mulder (75,6) &amp; Karin Schriks (75,6)</t>
  </si>
  <si>
    <t>Ine Sleegers (73,5) &amp; Ine Swinkels (73,5)</t>
  </si>
  <si>
    <t>Elly Hoefnagels (74,8) &amp; Yvonne Thoer (70,4)</t>
  </si>
  <si>
    <t>Franca Bankers (72,2) &amp; Marjo Stevens (72,2)</t>
  </si>
  <si>
    <t>Anton Lamers (71,7) &amp; Marja Lamers (71,7)</t>
  </si>
  <si>
    <t>Liesje Hendriks (71,5) &amp; Wilma Peters (71,5)</t>
  </si>
  <si>
    <t>Maria van Bussel (71,2) &amp; Maria de Groot (71,2)</t>
  </si>
  <si>
    <t>Ans van der Heijden (70,1) &amp; Hannelore Sloover (70,1)</t>
  </si>
  <si>
    <t>Bram Nugteren (70,1) &amp; Silvia Nugteren (70,1)</t>
  </si>
  <si>
    <t>Cees Kros (69,6) &amp; Ger Litjens (69,6)</t>
  </si>
  <si>
    <t>Jan van Bussel (66,1) &amp; Martin Oomens (66,1)</t>
  </si>
  <si>
    <t>Frans Roijackers (60,8) &amp; Lizette Roijackers (60,8)</t>
  </si>
  <si>
    <t>Nellie van Grimbergen (68,5) &amp; Gerard van Grimbergen (40,0)</t>
  </si>
  <si>
    <t>Ans v.d.Heijden  &amp; Hannelore Sloover</t>
  </si>
  <si>
    <t>Irma Bloem &amp; Peter Bloem</t>
  </si>
  <si>
    <t>Marloes v.Lierop &amp; Ronald  v.d.Lelij</t>
  </si>
  <si>
    <t>Francie v.d.Eijnde &amp; Loe v,d,Eijnde</t>
  </si>
  <si>
    <t>Bernadette Raymakers &amp; Frans  de Jong</t>
  </si>
  <si>
    <t>Erneste Mulder &amp; Karin Schriks</t>
  </si>
  <si>
    <t>Els v.Oosterhout &amp;Sjef v.Oosterhout</t>
  </si>
  <si>
    <t>Ine Sleegers &amp; Ine Swinkels</t>
  </si>
  <si>
    <t>Petra v.Brussel &amp; Nora v.d.Rijdt</t>
  </si>
  <si>
    <t>Henk van Bree (98,2) &amp; Freek van Eck (98,2)</t>
  </si>
  <si>
    <t>Herbert Clevis (93,4) &amp; Bjorn Rosenberg (93,4)</t>
  </si>
  <si>
    <t>Nellie van Dijk (93,4) &amp; Evert Manders (89,9)</t>
  </si>
  <si>
    <t>Hans Berkers (91,2) &amp; Faas Peters (91,2)</t>
  </si>
  <si>
    <t>Helma Wierts (90,3) &amp; Ruud Wierts (90,3)</t>
  </si>
  <si>
    <t>Ton Althuizen (87,8) &amp; Henk van den Berg (87,8)</t>
  </si>
  <si>
    <t>Peter van Nunen (87,0) &amp; Helma van Ooijen (87,0)</t>
  </si>
  <si>
    <t>Petra van Brussel (86,4) &amp; Nora van de Rijdt (86,4)</t>
  </si>
  <si>
    <t>Rini Zegers (85,8) &amp; Wilma Zegers (85,8)</t>
  </si>
  <si>
    <t>Gerard Leenders (87,7) &amp; Maria van Roosendaal (83,3)</t>
  </si>
  <si>
    <t>Jo van Horssen (84,7) &amp; Jac Huijsmans (85,4)</t>
  </si>
  <si>
    <t>Ronald van der Lelij (84,9) &amp; Marloes van Lierop (84,9)</t>
  </si>
  <si>
    <t>Jo van Hoef (84,3) &amp; Truus de Win (84,9)</t>
  </si>
  <si>
    <t>Judith Aust (82,5) &amp; Ralph van Eijk (85,8)</t>
  </si>
  <si>
    <t>Hanny van der Loo (83,2) &amp; Toon Peters (84,9)</t>
  </si>
  <si>
    <t>Jan Jaspers (83,9) &amp; Jan van den Oever (83,9)</t>
  </si>
  <si>
    <t>Henriette Hoebergen (81,0) &amp; Frits Hoebergen (84,5)</t>
  </si>
  <si>
    <t>Bert Klerx (80,8) &amp; Henk Peters (84,2)</t>
  </si>
  <si>
    <t>Jan van den Boomen (82,4) &amp; Toine van Oosterhout (82,4)</t>
  </si>
  <si>
    <t>Piet Aarts (82,3) &amp; Martien van Heugten (82,3)</t>
  </si>
  <si>
    <t>Lia Heijligers (81,3) &amp; Gerard Heijligers (81,3)</t>
  </si>
  <si>
    <t>Irma Bloem (81,2) &amp; Peter Bloem (81,2)</t>
  </si>
  <si>
    <t>Ben Koolen (81,2) &amp; Annelies Tielemans (80,6)</t>
  </si>
  <si>
    <t>Ria van Bussel (80,0) &amp; Carla Geven (80,0)</t>
  </si>
  <si>
    <t>Ton Bakens (77,8) &amp; Michel Mikkers (81,1)</t>
  </si>
  <si>
    <t>Frans de Jong (79,0) &amp; Bernadette Raymakers (78,3)</t>
  </si>
  <si>
    <t>Guido Donkers (78,0) &amp; Piet van Rens (78,0)</t>
  </si>
  <si>
    <t>Anton Lamers (77,9) &amp; Marja Lamers (77,9)</t>
  </si>
  <si>
    <t>Fransie van de Eijnde (77,9) &amp; Loe van den Eijnde (77,9)</t>
  </si>
  <si>
    <t>Cees Kros (77,2) &amp; Ger Litjens (77,9)</t>
  </si>
  <si>
    <t>Theo Isbouts (77,1) &amp; Theo Martens (77,1)</t>
  </si>
  <si>
    <t>Erneste Mulder (77,0) &amp; Karin Schriks (77,0)</t>
  </si>
  <si>
    <t>Gerard van der Loo (77,5) &amp; Jan van der Loo (76,1)</t>
  </si>
  <si>
    <t>Els van Oosterhout (76,4) &amp; Sjef van Oosterhout (76,4)</t>
  </si>
  <si>
    <t>Jacqueline Oomens (75,3) &amp; Ans van Stiphout (75,3)</t>
  </si>
  <si>
    <t>Toon van den Kerkhof (74,7) &amp; Willemijn van den Kerkhof (74,7)</t>
  </si>
  <si>
    <t>Lieke van der Broek (74,5) &amp; Johan Cranendonk (74,5)</t>
  </si>
  <si>
    <t>Ali den Boer (74,1) &amp; Marijke van der Heijden (74,1)</t>
  </si>
  <si>
    <t>Franca Bankers (71,4) &amp; Marjo Stevens (72,2)</t>
  </si>
  <si>
    <t>Liesje Hendriks (71,8) &amp; Wilma Peters (71,8)</t>
  </si>
  <si>
    <t>Maria van Bussel (71,8) &amp; Maria de Groot (71,8)</t>
  </si>
  <si>
    <t>Elly Hoefnagels (70,9) &amp; Yvonne Thoer (72,6)</t>
  </si>
  <si>
    <t>Ans van der Heijden (72,0) &amp; Hannelore Sloover (70,4)</t>
  </si>
  <si>
    <t>Mieke van den Bosch (71,3) &amp; Francien van Bussel (70,8)</t>
  </si>
  <si>
    <t>Bram Nugteren (68,7) &amp; Silvia Nugteren (68,7)</t>
  </si>
  <si>
    <t>Jan van Bussel (67,7) &amp; Martin Oomens (67,7)</t>
  </si>
  <si>
    <t>Frans Roijackers (66,0) &amp; Lizette Roijackers (66,0)</t>
  </si>
  <si>
    <t>Ine Sleegers (62,5) &amp; Ine Swinkels (62,5)</t>
  </si>
  <si>
    <t>Nellie van Grimbergen (71,5) &amp; Gerard van Grimbergen (40,0)</t>
  </si>
  <si>
    <t>Ranking 167+</t>
  </si>
  <si>
    <t>Ranking 1-3-26</t>
  </si>
  <si>
    <t>Truus de Win &amp; Jo v.Hoef</t>
  </si>
  <si>
    <t>Ranking 153-167</t>
  </si>
  <si>
    <t>Ranking tot 153</t>
  </si>
  <si>
    <t>Silvia en Bram Nugteren</t>
  </si>
  <si>
    <t>Eindstand maandag lenteperiode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</si>
</sst>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7" fillId="5" borderId="0" xfId="0" applyFont="1" applyFill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8" fillId="5" borderId="1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2" fontId="6" fillId="7" borderId="7" xfId="0" applyNumberFormat="1" applyFont="1" applyFill="1" applyBorder="1" applyAlignment="1">
      <alignment horizontal="center"/>
    </xf>
    <xf numFmtId="0" fontId="0" fillId="7" borderId="0" xfId="0" applyFill="1"/>
    <xf numFmtId="2" fontId="0" fillId="7" borderId="0" xfId="0" applyNumberFormat="1" applyFill="1"/>
    <xf numFmtId="0" fontId="7" fillId="7" borderId="0" xfId="0" applyFont="1" applyFill="1" applyAlignment="1">
      <alignment horizontal="right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vertical="center" wrapText="1"/>
    </xf>
    <xf numFmtId="0" fontId="3" fillId="8" borderId="7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2" fontId="9" fillId="7" borderId="8" xfId="0" applyNumberFormat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7" borderId="0" xfId="0" applyFont="1" applyFill="1"/>
    <xf numFmtId="0" fontId="11" fillId="7" borderId="0" xfId="0" applyFont="1" applyFill="1" applyAlignment="1">
      <alignment vertical="center"/>
    </xf>
    <xf numFmtId="0" fontId="3" fillId="3" borderId="10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/>
    </xf>
    <xf numFmtId="0" fontId="0" fillId="0" borderId="9" xfId="0" applyBorder="1"/>
    <xf numFmtId="2" fontId="0" fillId="0" borderId="9" xfId="0" applyNumberFormat="1" applyBorder="1"/>
    <xf numFmtId="0" fontId="0" fillId="0" borderId="13" xfId="0" applyBorder="1"/>
    <xf numFmtId="2" fontId="9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6" fillId="4" borderId="15" xfId="0" applyNumberFormat="1" applyFont="1" applyFill="1" applyBorder="1" applyAlignment="1">
      <alignment horizontal="center"/>
    </xf>
    <xf numFmtId="0" fontId="4" fillId="7" borderId="0" xfId="0" applyFont="1" applyFill="1" applyAlignment="1">
      <alignment vertical="center"/>
    </xf>
    <xf numFmtId="0" fontId="7" fillId="7" borderId="9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7" fillId="5" borderId="9" xfId="0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N119"/>
  <sheetViews>
    <sheetView tabSelected="1" topLeftCell="A28" zoomScale="112" zoomScaleNormal="112" workbookViewId="0">
      <selection sqref="A1:C1"/>
    </sheetView>
  </sheetViews>
  <sheetFormatPr defaultRowHeight="14.4" x14ac:dyDescent="0.3"/>
  <cols>
    <col min="1" max="1" width="6.5546875" style="17" customWidth="1"/>
    <col min="2" max="2" width="6.88671875" style="17" bestFit="1" customWidth="1"/>
    <col min="3" max="3" width="51.21875" style="18" customWidth="1"/>
    <col min="4" max="4" width="10.33203125" style="19" customWidth="1"/>
    <col min="5" max="5" width="8.44140625" style="37" customWidth="1"/>
    <col min="6" max="6" width="5.6640625" style="57" hidden="1" customWidth="1"/>
    <col min="7" max="7" width="7" style="20" customWidth="1"/>
    <col min="8" max="8" width="5.6640625" style="57" hidden="1" customWidth="1"/>
    <col min="9" max="9" width="7" style="17" customWidth="1"/>
    <col min="10" max="10" width="5.6640625" style="17" hidden="1" customWidth="1"/>
    <col min="11" max="11" width="7" style="20" customWidth="1"/>
    <col min="12" max="12" width="5.6640625" style="17" hidden="1" customWidth="1"/>
    <col min="13" max="13" width="7" style="20" customWidth="1"/>
    <col min="14" max="14" width="5.6640625" style="17" hidden="1" customWidth="1"/>
    <col min="15" max="15" width="7" style="20" customWidth="1"/>
    <col min="16" max="16" width="5.6640625" style="17" hidden="1" customWidth="1"/>
    <col min="17" max="17" width="7" style="20" customWidth="1"/>
    <col min="18" max="18" width="5.6640625" style="17" hidden="1" customWidth="1"/>
    <col min="19" max="19" width="7" style="20" customWidth="1"/>
    <col min="20" max="20" width="5.6640625" style="17" hidden="1" customWidth="1"/>
    <col min="21" max="21" width="7" style="20" customWidth="1"/>
    <col min="22" max="22" width="5.6640625" style="17" hidden="1" customWidth="1"/>
    <col min="23" max="23" width="7.88671875" style="20" customWidth="1"/>
    <col min="24" max="24" width="6.5546875" style="17" hidden="1" customWidth="1"/>
    <col min="25" max="25" width="7.88671875" style="20" customWidth="1"/>
    <col min="26" max="26" width="6.5546875" style="17" hidden="1" customWidth="1"/>
    <col min="27" max="27" width="7.88671875" style="17" hidden="1" customWidth="1"/>
    <col min="28" max="28" width="6.5546875" style="17" hidden="1" customWidth="1"/>
    <col min="29" max="29" width="7.88671875" style="17" hidden="1" customWidth="1"/>
    <col min="30" max="30" width="6.5546875" style="17" hidden="1" customWidth="1"/>
    <col min="31" max="31" width="12.33203125" style="21" customWidth="1"/>
    <col min="32" max="51" width="8.88671875" hidden="1" customWidth="1"/>
    <col min="52" max="52" width="7" hidden="1" customWidth="1"/>
    <col min="53" max="56" width="8.88671875" hidden="1" customWidth="1"/>
    <col min="57" max="57" width="8.88671875" customWidth="1"/>
    <col min="58" max="66" width="8.88671875" hidden="1" customWidth="1"/>
    <col min="67" max="72" width="0" hidden="1" customWidth="1"/>
  </cols>
  <sheetData>
    <row r="1" spans="1:52" ht="16.2" thickBot="1" x14ac:dyDescent="0.35">
      <c r="A1" s="82" t="s">
        <v>209</v>
      </c>
      <c r="B1" s="83"/>
      <c r="C1" s="84"/>
      <c r="D1" s="39"/>
      <c r="E1" s="35"/>
      <c r="F1" s="54"/>
      <c r="G1" s="1"/>
      <c r="H1" s="54"/>
      <c r="I1" s="2"/>
      <c r="J1" s="3"/>
      <c r="K1" s="1"/>
      <c r="L1" s="3"/>
      <c r="M1" s="1"/>
      <c r="N1" s="3"/>
      <c r="O1" s="1"/>
      <c r="P1" s="3"/>
      <c r="Q1" s="1"/>
      <c r="R1" s="3"/>
      <c r="S1" s="1"/>
      <c r="T1" s="3"/>
      <c r="U1" s="4"/>
      <c r="V1" s="3"/>
      <c r="W1" s="1"/>
      <c r="X1" s="3"/>
      <c r="Y1" s="1"/>
      <c r="Z1" s="3"/>
      <c r="AA1" s="2"/>
      <c r="AB1" s="3"/>
      <c r="AC1" s="2" t="s">
        <v>0</v>
      </c>
      <c r="AD1" s="3"/>
      <c r="AE1" s="85" t="s">
        <v>1</v>
      </c>
    </row>
    <row r="2" spans="1:52" s="7" customFormat="1" ht="13.2" x14ac:dyDescent="0.25">
      <c r="A2" s="5" t="s">
        <v>2</v>
      </c>
      <c r="B2" s="5" t="s">
        <v>3</v>
      </c>
      <c r="C2" s="44" t="s">
        <v>203</v>
      </c>
      <c r="D2" s="40" t="s">
        <v>204</v>
      </c>
      <c r="E2" s="38" t="s">
        <v>4</v>
      </c>
      <c r="F2" s="55" t="s">
        <v>5</v>
      </c>
      <c r="G2" s="6" t="s">
        <v>6</v>
      </c>
      <c r="H2" s="55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/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86"/>
      <c r="AF2" s="7" t="s">
        <v>29</v>
      </c>
      <c r="AG2" s="7" t="s">
        <v>30</v>
      </c>
      <c r="AH2" s="7" t="s">
        <v>31</v>
      </c>
      <c r="AI2" s="7" t="s">
        <v>32</v>
      </c>
      <c r="AJ2" s="7" t="s">
        <v>33</v>
      </c>
      <c r="AK2" s="7" t="s">
        <v>34</v>
      </c>
      <c r="AL2" s="7" t="s">
        <v>35</v>
      </c>
      <c r="AM2" s="7" t="s">
        <v>36</v>
      </c>
      <c r="AN2" s="7" t="s">
        <v>37</v>
      </c>
      <c r="AO2" s="7" t="s">
        <v>38</v>
      </c>
      <c r="AP2" s="7" t="s">
        <v>39</v>
      </c>
      <c r="AQ2" s="7" t="s">
        <v>40</v>
      </c>
      <c r="AR2" s="7" t="s">
        <v>41</v>
      </c>
      <c r="AS2" s="7" t="s">
        <v>42</v>
      </c>
    </row>
    <row r="3" spans="1:52" ht="21.6" customHeight="1" x14ac:dyDescent="0.3">
      <c r="A3" s="8">
        <f t="shared" ref="A3:A17" si="0">IF(AE3="","",RANK(AE3,AE$3:AE$19))</f>
        <v>1</v>
      </c>
      <c r="B3" s="9" t="s">
        <v>43</v>
      </c>
      <c r="C3" s="33" t="s">
        <v>57</v>
      </c>
      <c r="D3" s="22">
        <v>196.4</v>
      </c>
      <c r="E3" s="36">
        <v>64.58</v>
      </c>
      <c r="F3" s="52">
        <v>24</v>
      </c>
      <c r="G3" s="10"/>
      <c r="H3" s="52"/>
      <c r="I3" s="10">
        <v>57.74</v>
      </c>
      <c r="J3" s="11">
        <v>24</v>
      </c>
      <c r="K3" s="10">
        <v>55.3</v>
      </c>
      <c r="L3" s="11">
        <v>20</v>
      </c>
      <c r="M3" s="10">
        <v>58.96</v>
      </c>
      <c r="N3" s="11">
        <v>24</v>
      </c>
      <c r="O3" s="10">
        <v>52.08</v>
      </c>
      <c r="P3" s="11">
        <v>24</v>
      </c>
      <c r="Q3" s="10">
        <v>56.67</v>
      </c>
      <c r="R3" s="11">
        <v>24</v>
      </c>
      <c r="S3" s="10"/>
      <c r="T3" s="11"/>
      <c r="U3" s="10">
        <v>48.96</v>
      </c>
      <c r="V3" s="11">
        <v>24</v>
      </c>
      <c r="W3" s="10">
        <v>58.4</v>
      </c>
      <c r="X3" s="11">
        <v>24</v>
      </c>
      <c r="Y3" s="10">
        <v>60.83</v>
      </c>
      <c r="Z3" s="11">
        <v>24</v>
      </c>
      <c r="AA3" s="10"/>
      <c r="AB3" s="11"/>
      <c r="AC3" s="11"/>
      <c r="AD3" s="11"/>
      <c r="AE3" s="12">
        <f t="shared" ref="AE3:AE18" si="1">IF(AS3=0,"",SUM(AF3:AR3)/AS3)</f>
        <v>57.090943396226422</v>
      </c>
      <c r="AF3">
        <f t="shared" ref="AF3:AF18" si="2">E3*F3</f>
        <v>1549.92</v>
      </c>
      <c r="AG3">
        <f t="shared" ref="AG3:AG18" si="3">G3*H3</f>
        <v>0</v>
      </c>
      <c r="AH3">
        <f t="shared" ref="AH3:AH18" si="4">I3*J3</f>
        <v>1385.76</v>
      </c>
      <c r="AI3">
        <f t="shared" ref="AI3:AI18" si="5">K3*L3</f>
        <v>1106</v>
      </c>
      <c r="AJ3">
        <f t="shared" ref="AJ3:AJ18" si="6">M3*N3</f>
        <v>1415.04</v>
      </c>
      <c r="AK3">
        <f t="shared" ref="AK3:AK18" si="7">O3*P3</f>
        <v>1249.92</v>
      </c>
      <c r="AL3">
        <f t="shared" ref="AL3:AL18" si="8">Q3*R3</f>
        <v>1360.08</v>
      </c>
      <c r="AM3">
        <f t="shared" ref="AM3:AM18" si="9">S3*T3</f>
        <v>0</v>
      </c>
      <c r="AN3">
        <f t="shared" ref="AN3:AN18" si="10">U3*V3</f>
        <v>1175.04</v>
      </c>
      <c r="AO3">
        <f t="shared" ref="AO3:AO18" si="11">W3*X3</f>
        <v>1401.6</v>
      </c>
      <c r="AP3">
        <f t="shared" ref="AP3:AP18" si="12">Y3*Z3</f>
        <v>1459.92</v>
      </c>
      <c r="AQ3">
        <f t="shared" ref="AQ3:AQ18" si="13">AA3*AB3</f>
        <v>0</v>
      </c>
      <c r="AR3">
        <f t="shared" ref="AR3:AR18" si="14">AC3*AD3</f>
        <v>0</v>
      </c>
      <c r="AS3" s="13">
        <f t="shared" ref="AS3:AS18" si="15">F3+H3+J3+L3+N3+P3+R3+T3+V3+X3+Z3+AB3+AD3</f>
        <v>212</v>
      </c>
      <c r="AV3" s="14">
        <v>9</v>
      </c>
      <c r="AW3" s="15" t="s">
        <v>44</v>
      </c>
      <c r="AX3" s="14">
        <v>176</v>
      </c>
      <c r="AY3" s="14">
        <v>1</v>
      </c>
      <c r="AZ3" s="16" t="s">
        <v>49</v>
      </c>
    </row>
    <row r="4" spans="1:52" ht="18.600000000000001" customHeight="1" x14ac:dyDescent="0.3">
      <c r="A4" s="8">
        <f t="shared" si="0"/>
        <v>2</v>
      </c>
      <c r="B4" s="9" t="s">
        <v>43</v>
      </c>
      <c r="C4" s="33" t="s">
        <v>64</v>
      </c>
      <c r="D4" s="22">
        <v>183.3</v>
      </c>
      <c r="E4" s="36">
        <v>55.21</v>
      </c>
      <c r="F4" s="52">
        <v>24</v>
      </c>
      <c r="G4" s="10">
        <v>60.42</v>
      </c>
      <c r="H4" s="52">
        <v>24</v>
      </c>
      <c r="I4" s="10">
        <v>55.36</v>
      </c>
      <c r="J4" s="11">
        <v>24</v>
      </c>
      <c r="K4" s="10">
        <v>57.4</v>
      </c>
      <c r="L4" s="11">
        <v>20</v>
      </c>
      <c r="M4" s="10">
        <v>55.1</v>
      </c>
      <c r="N4" s="11">
        <v>24</v>
      </c>
      <c r="O4" s="10">
        <v>66.25</v>
      </c>
      <c r="P4" s="11">
        <v>24</v>
      </c>
      <c r="Q4" s="10">
        <v>42.92</v>
      </c>
      <c r="R4" s="11">
        <v>24</v>
      </c>
      <c r="S4" s="10"/>
      <c r="T4" s="11"/>
      <c r="U4" s="10">
        <v>51.04</v>
      </c>
      <c r="V4" s="11">
        <v>24</v>
      </c>
      <c r="W4" s="10">
        <v>51.39</v>
      </c>
      <c r="X4" s="11">
        <v>24</v>
      </c>
      <c r="Y4" s="10">
        <v>45.83</v>
      </c>
      <c r="Z4" s="11">
        <v>24</v>
      </c>
      <c r="AA4" s="10"/>
      <c r="AB4" s="11"/>
      <c r="AC4" s="11"/>
      <c r="AD4" s="11"/>
      <c r="AE4" s="12">
        <f t="shared" si="1"/>
        <v>54.035932203389834</v>
      </c>
      <c r="AF4">
        <f t="shared" si="2"/>
        <v>1325.04</v>
      </c>
      <c r="AG4">
        <f t="shared" si="3"/>
        <v>1450.08</v>
      </c>
      <c r="AH4">
        <f t="shared" si="4"/>
        <v>1328.6399999999999</v>
      </c>
      <c r="AI4">
        <f t="shared" si="5"/>
        <v>1148</v>
      </c>
      <c r="AJ4">
        <f t="shared" si="6"/>
        <v>1322.4</v>
      </c>
      <c r="AK4">
        <f t="shared" si="7"/>
        <v>1590</v>
      </c>
      <c r="AL4">
        <f t="shared" si="8"/>
        <v>1030.08</v>
      </c>
      <c r="AM4">
        <f t="shared" si="9"/>
        <v>0</v>
      </c>
      <c r="AN4">
        <f t="shared" si="10"/>
        <v>1224.96</v>
      </c>
      <c r="AO4">
        <f t="shared" si="11"/>
        <v>1233.3600000000001</v>
      </c>
      <c r="AP4">
        <f t="shared" si="12"/>
        <v>1099.92</v>
      </c>
      <c r="AQ4">
        <f t="shared" si="13"/>
        <v>0</v>
      </c>
      <c r="AR4">
        <f t="shared" si="14"/>
        <v>0</v>
      </c>
      <c r="AS4" s="13">
        <f t="shared" si="15"/>
        <v>236</v>
      </c>
      <c r="AV4" s="14">
        <v>12</v>
      </c>
      <c r="AW4" s="15" t="s">
        <v>44</v>
      </c>
      <c r="AX4" s="14">
        <v>169.8</v>
      </c>
      <c r="AY4" s="14">
        <v>-1.4</v>
      </c>
      <c r="AZ4" s="16" t="s">
        <v>54</v>
      </c>
    </row>
    <row r="5" spans="1:52" ht="21.6" customHeight="1" x14ac:dyDescent="0.3">
      <c r="A5" s="8">
        <f t="shared" si="0"/>
        <v>3</v>
      </c>
      <c r="B5" s="9" t="s">
        <v>43</v>
      </c>
      <c r="C5" s="33" t="s">
        <v>60</v>
      </c>
      <c r="D5" s="22">
        <v>175.6</v>
      </c>
      <c r="E5" s="36">
        <v>52.78</v>
      </c>
      <c r="F5" s="52">
        <v>24</v>
      </c>
      <c r="G5" s="10">
        <v>40.28</v>
      </c>
      <c r="H5" s="52">
        <v>24</v>
      </c>
      <c r="I5" s="10">
        <v>44.05</v>
      </c>
      <c r="J5" s="11">
        <v>24</v>
      </c>
      <c r="K5" s="10">
        <v>51.92</v>
      </c>
      <c r="L5" s="11">
        <v>24</v>
      </c>
      <c r="M5" s="10">
        <v>46.28</v>
      </c>
      <c r="N5" s="11">
        <v>24</v>
      </c>
      <c r="O5" s="10">
        <v>64.48</v>
      </c>
      <c r="P5" s="11">
        <v>24</v>
      </c>
      <c r="Q5" s="10">
        <v>48.75</v>
      </c>
      <c r="R5" s="11">
        <v>24</v>
      </c>
      <c r="S5" s="10">
        <v>57.29</v>
      </c>
      <c r="T5" s="11">
        <v>24</v>
      </c>
      <c r="U5" s="10">
        <v>60</v>
      </c>
      <c r="V5" s="11">
        <v>24</v>
      </c>
      <c r="W5" s="10">
        <v>63.77</v>
      </c>
      <c r="X5" s="11">
        <v>23</v>
      </c>
      <c r="Y5" s="10">
        <v>58.33</v>
      </c>
      <c r="Z5" s="11">
        <v>24</v>
      </c>
      <c r="AA5" s="10"/>
      <c r="AB5" s="11"/>
      <c r="AC5" s="11"/>
      <c r="AD5" s="11"/>
      <c r="AE5" s="12">
        <f t="shared" si="1"/>
        <v>53.40893536121672</v>
      </c>
      <c r="AF5">
        <f t="shared" si="2"/>
        <v>1266.72</v>
      </c>
      <c r="AG5">
        <f t="shared" si="3"/>
        <v>966.72</v>
      </c>
      <c r="AH5">
        <f t="shared" si="4"/>
        <v>1057.1999999999998</v>
      </c>
      <c r="AI5">
        <f t="shared" si="5"/>
        <v>1246.08</v>
      </c>
      <c r="AJ5">
        <f t="shared" si="6"/>
        <v>1110.72</v>
      </c>
      <c r="AK5">
        <f t="shared" si="7"/>
        <v>1547.52</v>
      </c>
      <c r="AL5">
        <f t="shared" si="8"/>
        <v>1170</v>
      </c>
      <c r="AM5">
        <f t="shared" si="9"/>
        <v>1374.96</v>
      </c>
      <c r="AN5">
        <f t="shared" si="10"/>
        <v>1440</v>
      </c>
      <c r="AO5">
        <f t="shared" si="11"/>
        <v>1466.71</v>
      </c>
      <c r="AP5">
        <f t="shared" si="12"/>
        <v>1399.92</v>
      </c>
      <c r="AQ5">
        <f t="shared" si="13"/>
        <v>0</v>
      </c>
      <c r="AR5">
        <f t="shared" si="14"/>
        <v>0</v>
      </c>
      <c r="AS5" s="13">
        <f t="shared" si="15"/>
        <v>263</v>
      </c>
      <c r="AV5" s="14">
        <v>2</v>
      </c>
      <c r="AW5" s="15" t="s">
        <v>44</v>
      </c>
      <c r="AX5" s="14">
        <v>184.6</v>
      </c>
      <c r="AY5" s="14">
        <v>-0.6</v>
      </c>
      <c r="AZ5" s="16" t="s">
        <v>47</v>
      </c>
    </row>
    <row r="6" spans="1:52" ht="21.6" customHeight="1" x14ac:dyDescent="0.3">
      <c r="A6" s="8">
        <f t="shared" si="0"/>
        <v>4</v>
      </c>
      <c r="B6" s="9" t="s">
        <v>43</v>
      </c>
      <c r="C6" s="33" t="s">
        <v>62</v>
      </c>
      <c r="D6" s="22">
        <v>186.8</v>
      </c>
      <c r="E6" s="36">
        <v>56.6</v>
      </c>
      <c r="F6" s="52">
        <v>24</v>
      </c>
      <c r="G6" s="10">
        <v>48.26</v>
      </c>
      <c r="H6" s="52">
        <v>24</v>
      </c>
      <c r="I6" s="10">
        <v>54.46</v>
      </c>
      <c r="J6" s="11">
        <v>24</v>
      </c>
      <c r="K6" s="10"/>
      <c r="L6" s="11"/>
      <c r="M6" s="10">
        <v>44.55</v>
      </c>
      <c r="N6" s="11">
        <v>24</v>
      </c>
      <c r="O6" s="10">
        <v>54.17</v>
      </c>
      <c r="P6" s="11">
        <v>24</v>
      </c>
      <c r="Q6" s="10">
        <v>61.25</v>
      </c>
      <c r="R6" s="11">
        <v>24</v>
      </c>
      <c r="S6" s="10"/>
      <c r="T6" s="11"/>
      <c r="U6" s="10">
        <v>51.04</v>
      </c>
      <c r="V6" s="11">
        <v>24</v>
      </c>
      <c r="W6" s="10">
        <v>52.26</v>
      </c>
      <c r="X6" s="11">
        <v>24</v>
      </c>
      <c r="Y6" s="10">
        <v>53.33</v>
      </c>
      <c r="Z6" s="11">
        <v>24</v>
      </c>
      <c r="AA6" s="10"/>
      <c r="AB6" s="11"/>
      <c r="AC6" s="11"/>
      <c r="AD6" s="11"/>
      <c r="AE6" s="12">
        <f t="shared" si="1"/>
        <v>52.88</v>
      </c>
      <c r="AF6">
        <f t="shared" si="2"/>
        <v>1358.4</v>
      </c>
      <c r="AG6">
        <f t="shared" si="3"/>
        <v>1158.24</v>
      </c>
      <c r="AH6">
        <f t="shared" si="4"/>
        <v>1307.04</v>
      </c>
      <c r="AI6">
        <f t="shared" si="5"/>
        <v>0</v>
      </c>
      <c r="AJ6">
        <f t="shared" si="6"/>
        <v>1069.1999999999998</v>
      </c>
      <c r="AK6">
        <f t="shared" si="7"/>
        <v>1300.08</v>
      </c>
      <c r="AL6">
        <f t="shared" si="8"/>
        <v>1470</v>
      </c>
      <c r="AM6">
        <f t="shared" si="9"/>
        <v>0</v>
      </c>
      <c r="AN6">
        <f t="shared" si="10"/>
        <v>1224.96</v>
      </c>
      <c r="AO6">
        <f t="shared" si="11"/>
        <v>1254.24</v>
      </c>
      <c r="AP6">
        <f t="shared" si="12"/>
        <v>1279.92</v>
      </c>
      <c r="AQ6">
        <f t="shared" si="13"/>
        <v>0</v>
      </c>
      <c r="AR6">
        <f t="shared" si="14"/>
        <v>0</v>
      </c>
      <c r="AS6" s="13">
        <f t="shared" si="15"/>
        <v>216</v>
      </c>
      <c r="AV6" s="14">
        <v>5</v>
      </c>
      <c r="AW6" s="15" t="s">
        <v>44</v>
      </c>
      <c r="AX6" s="14">
        <v>180</v>
      </c>
      <c r="AY6" s="14">
        <v>-1.6</v>
      </c>
      <c r="AZ6" s="16" t="s">
        <v>45</v>
      </c>
    </row>
    <row r="7" spans="1:52" ht="21.6" customHeight="1" x14ac:dyDescent="0.3">
      <c r="A7" s="8">
        <f t="shared" si="0"/>
        <v>5</v>
      </c>
      <c r="B7" s="9" t="s">
        <v>43</v>
      </c>
      <c r="C7" s="33" t="s">
        <v>61</v>
      </c>
      <c r="D7" s="22">
        <v>182.4</v>
      </c>
      <c r="E7" s="36">
        <v>54.51</v>
      </c>
      <c r="F7" s="52">
        <v>24</v>
      </c>
      <c r="G7" s="10">
        <v>56.8</v>
      </c>
      <c r="H7" s="52">
        <v>24</v>
      </c>
      <c r="I7" s="10">
        <v>47.02</v>
      </c>
      <c r="J7" s="11">
        <v>24</v>
      </c>
      <c r="K7" s="10">
        <v>49.92</v>
      </c>
      <c r="L7" s="11">
        <v>24</v>
      </c>
      <c r="M7" s="10">
        <v>55.1</v>
      </c>
      <c r="N7" s="11">
        <v>24</v>
      </c>
      <c r="O7" s="10">
        <v>51.67</v>
      </c>
      <c r="P7" s="11">
        <v>24</v>
      </c>
      <c r="Q7" s="10">
        <v>52.92</v>
      </c>
      <c r="R7" s="11">
        <v>24</v>
      </c>
      <c r="S7" s="10">
        <v>50</v>
      </c>
      <c r="T7" s="11">
        <v>24</v>
      </c>
      <c r="U7" s="10">
        <v>66.150000000000006</v>
      </c>
      <c r="V7" s="11">
        <v>24</v>
      </c>
      <c r="W7" s="10">
        <v>50.83</v>
      </c>
      <c r="X7" s="11">
        <v>23</v>
      </c>
      <c r="Y7" s="10">
        <v>46.25</v>
      </c>
      <c r="Z7" s="11">
        <v>24</v>
      </c>
      <c r="AA7" s="10"/>
      <c r="AB7" s="11"/>
      <c r="AC7" s="11"/>
      <c r="AD7" s="11"/>
      <c r="AE7" s="12">
        <f t="shared" si="1"/>
        <v>52.841254752851711</v>
      </c>
      <c r="AF7">
        <f t="shared" si="2"/>
        <v>1308.24</v>
      </c>
      <c r="AG7">
        <f t="shared" si="3"/>
        <v>1363.1999999999998</v>
      </c>
      <c r="AH7">
        <f t="shared" si="4"/>
        <v>1128.48</v>
      </c>
      <c r="AI7">
        <f t="shared" si="5"/>
        <v>1198.08</v>
      </c>
      <c r="AJ7">
        <f t="shared" si="6"/>
        <v>1322.4</v>
      </c>
      <c r="AK7">
        <f t="shared" si="7"/>
        <v>1240.08</v>
      </c>
      <c r="AL7">
        <f t="shared" si="8"/>
        <v>1270.08</v>
      </c>
      <c r="AM7">
        <f t="shared" si="9"/>
        <v>1200</v>
      </c>
      <c r="AN7">
        <f t="shared" si="10"/>
        <v>1587.6000000000001</v>
      </c>
      <c r="AO7">
        <f t="shared" si="11"/>
        <v>1169.0899999999999</v>
      </c>
      <c r="AP7">
        <f t="shared" si="12"/>
        <v>1110</v>
      </c>
      <c r="AQ7">
        <f t="shared" si="13"/>
        <v>0</v>
      </c>
      <c r="AR7">
        <f t="shared" si="14"/>
        <v>0</v>
      </c>
      <c r="AS7" s="13">
        <f t="shared" si="15"/>
        <v>263</v>
      </c>
      <c r="AV7" s="14">
        <v>6</v>
      </c>
      <c r="AW7" s="15" t="s">
        <v>44</v>
      </c>
      <c r="AX7" s="14">
        <v>179.8</v>
      </c>
      <c r="AY7" s="14">
        <v>-5.2</v>
      </c>
      <c r="AZ7" s="16" t="s">
        <v>46</v>
      </c>
    </row>
    <row r="8" spans="1:52" ht="21.6" customHeight="1" x14ac:dyDescent="0.3">
      <c r="A8" s="8">
        <f t="shared" si="0"/>
        <v>6</v>
      </c>
      <c r="B8" s="9" t="s">
        <v>43</v>
      </c>
      <c r="C8" s="33" t="s">
        <v>68</v>
      </c>
      <c r="D8" s="22">
        <v>174</v>
      </c>
      <c r="E8" s="36">
        <v>48.96</v>
      </c>
      <c r="F8" s="52">
        <v>24</v>
      </c>
      <c r="G8" s="10">
        <v>61.46</v>
      </c>
      <c r="H8" s="52">
        <v>24</v>
      </c>
      <c r="I8" s="10"/>
      <c r="J8" s="11"/>
      <c r="K8" s="10">
        <v>54.78</v>
      </c>
      <c r="L8" s="11">
        <v>23</v>
      </c>
      <c r="M8" s="10">
        <v>60.14</v>
      </c>
      <c r="N8" s="11">
        <v>24</v>
      </c>
      <c r="O8" s="10"/>
      <c r="P8" s="11"/>
      <c r="Q8" s="10">
        <v>45.83</v>
      </c>
      <c r="R8" s="11">
        <v>24</v>
      </c>
      <c r="S8" s="10"/>
      <c r="T8" s="11"/>
      <c r="U8" s="10">
        <v>47.92</v>
      </c>
      <c r="V8" s="11">
        <v>24</v>
      </c>
      <c r="W8" s="10">
        <v>42.36</v>
      </c>
      <c r="X8" s="11">
        <v>24</v>
      </c>
      <c r="Y8" s="10">
        <v>56.67</v>
      </c>
      <c r="Z8" s="11">
        <v>24</v>
      </c>
      <c r="AA8" s="10"/>
      <c r="AB8" s="11"/>
      <c r="AC8" s="11"/>
      <c r="AD8" s="11"/>
      <c r="AE8" s="12">
        <f t="shared" si="1"/>
        <v>52.251832460732984</v>
      </c>
      <c r="AF8">
        <f t="shared" si="2"/>
        <v>1175.04</v>
      </c>
      <c r="AG8">
        <f t="shared" si="3"/>
        <v>1475.04</v>
      </c>
      <c r="AH8">
        <f t="shared" si="4"/>
        <v>0</v>
      </c>
      <c r="AI8">
        <f t="shared" si="5"/>
        <v>1259.94</v>
      </c>
      <c r="AJ8">
        <f t="shared" si="6"/>
        <v>1443.3600000000001</v>
      </c>
      <c r="AK8">
        <f t="shared" si="7"/>
        <v>0</v>
      </c>
      <c r="AL8">
        <f t="shared" si="8"/>
        <v>1099.92</v>
      </c>
      <c r="AM8">
        <f t="shared" si="9"/>
        <v>0</v>
      </c>
      <c r="AN8">
        <f t="shared" si="10"/>
        <v>1150.08</v>
      </c>
      <c r="AO8">
        <f t="shared" si="11"/>
        <v>1016.64</v>
      </c>
      <c r="AP8">
        <f t="shared" si="12"/>
        <v>1360.08</v>
      </c>
      <c r="AQ8">
        <f t="shared" si="13"/>
        <v>0</v>
      </c>
      <c r="AR8">
        <f t="shared" si="14"/>
        <v>0</v>
      </c>
      <c r="AS8" s="13">
        <f t="shared" si="15"/>
        <v>191</v>
      </c>
      <c r="AV8" s="14"/>
      <c r="AW8" s="15"/>
      <c r="AX8" s="14"/>
      <c r="AY8" s="14"/>
      <c r="AZ8" s="16"/>
    </row>
    <row r="9" spans="1:52" ht="21.6" customHeight="1" x14ac:dyDescent="0.3">
      <c r="A9" s="8">
        <f t="shared" si="0"/>
        <v>7</v>
      </c>
      <c r="B9" s="9" t="s">
        <v>43</v>
      </c>
      <c r="C9" s="33" t="s">
        <v>67</v>
      </c>
      <c r="D9" s="22">
        <v>171</v>
      </c>
      <c r="E9" s="36">
        <v>48.61</v>
      </c>
      <c r="F9" s="52">
        <v>24</v>
      </c>
      <c r="G9" s="10">
        <v>58.68</v>
      </c>
      <c r="H9" s="52">
        <v>24</v>
      </c>
      <c r="I9" s="10">
        <v>64.58</v>
      </c>
      <c r="J9" s="11">
        <v>24</v>
      </c>
      <c r="K9" s="10">
        <v>55.3</v>
      </c>
      <c r="L9" s="11">
        <v>20</v>
      </c>
      <c r="M9" s="10">
        <v>44.86</v>
      </c>
      <c r="N9" s="11">
        <v>24</v>
      </c>
      <c r="O9" s="10">
        <v>50</v>
      </c>
      <c r="P9" s="11">
        <v>24</v>
      </c>
      <c r="Q9" s="10">
        <v>43.75</v>
      </c>
      <c r="R9" s="11">
        <v>24</v>
      </c>
      <c r="S9" s="10">
        <v>44.79</v>
      </c>
      <c r="T9" s="11">
        <v>24</v>
      </c>
      <c r="U9" s="10"/>
      <c r="V9" s="11"/>
      <c r="W9" s="10">
        <v>54.1</v>
      </c>
      <c r="X9" s="11">
        <v>24</v>
      </c>
      <c r="Y9" s="10">
        <v>58.33</v>
      </c>
      <c r="Z9" s="11">
        <v>24</v>
      </c>
      <c r="AA9" s="10"/>
      <c r="AB9" s="11"/>
      <c r="AC9" s="11"/>
      <c r="AD9" s="11"/>
      <c r="AE9" s="12">
        <f t="shared" si="1"/>
        <v>52.249152542372876</v>
      </c>
      <c r="AF9">
        <f t="shared" si="2"/>
        <v>1166.6399999999999</v>
      </c>
      <c r="AG9">
        <f t="shared" si="3"/>
        <v>1408.32</v>
      </c>
      <c r="AH9">
        <f t="shared" si="4"/>
        <v>1549.92</v>
      </c>
      <c r="AI9">
        <f t="shared" si="5"/>
        <v>1106</v>
      </c>
      <c r="AJ9">
        <f t="shared" si="6"/>
        <v>1076.6399999999999</v>
      </c>
      <c r="AK9">
        <f t="shared" si="7"/>
        <v>1200</v>
      </c>
      <c r="AL9">
        <f t="shared" si="8"/>
        <v>1050</v>
      </c>
      <c r="AM9">
        <f t="shared" si="9"/>
        <v>1074.96</v>
      </c>
      <c r="AN9">
        <f t="shared" si="10"/>
        <v>0</v>
      </c>
      <c r="AO9">
        <f t="shared" si="11"/>
        <v>1298.4000000000001</v>
      </c>
      <c r="AP9">
        <f t="shared" si="12"/>
        <v>1399.92</v>
      </c>
      <c r="AQ9">
        <f t="shared" si="13"/>
        <v>0</v>
      </c>
      <c r="AR9">
        <f t="shared" si="14"/>
        <v>0</v>
      </c>
      <c r="AS9" s="13">
        <f t="shared" si="15"/>
        <v>236</v>
      </c>
      <c r="AV9" s="14">
        <v>14</v>
      </c>
      <c r="AW9" s="15" t="s">
        <v>44</v>
      </c>
      <c r="AX9" s="14">
        <v>164.2</v>
      </c>
      <c r="AY9" s="14">
        <v>-1.2</v>
      </c>
      <c r="AZ9" s="16" t="s">
        <v>50</v>
      </c>
    </row>
    <row r="10" spans="1:52" ht="21.6" customHeight="1" x14ac:dyDescent="0.3">
      <c r="A10" s="8">
        <f t="shared" si="0"/>
        <v>8</v>
      </c>
      <c r="B10" s="9" t="s">
        <v>43</v>
      </c>
      <c r="C10" s="33" t="s">
        <v>205</v>
      </c>
      <c r="D10" s="22">
        <v>169.2</v>
      </c>
      <c r="E10" s="36">
        <v>50</v>
      </c>
      <c r="F10" s="52">
        <v>24</v>
      </c>
      <c r="G10" s="10">
        <v>49.65</v>
      </c>
      <c r="H10" s="52">
        <v>24</v>
      </c>
      <c r="I10" s="10"/>
      <c r="J10" s="11"/>
      <c r="K10" s="10"/>
      <c r="L10" s="11"/>
      <c r="M10" s="10">
        <v>55.56</v>
      </c>
      <c r="N10" s="11">
        <v>24</v>
      </c>
      <c r="O10" s="10">
        <v>37.5</v>
      </c>
      <c r="P10" s="11">
        <v>24</v>
      </c>
      <c r="Q10" s="10">
        <v>50</v>
      </c>
      <c r="R10" s="11">
        <v>23</v>
      </c>
      <c r="S10" s="10">
        <v>63.54</v>
      </c>
      <c r="T10" s="11">
        <v>24</v>
      </c>
      <c r="U10" s="10">
        <v>60.42</v>
      </c>
      <c r="V10" s="11">
        <v>24</v>
      </c>
      <c r="W10" s="10">
        <v>46.45</v>
      </c>
      <c r="X10" s="11">
        <v>23</v>
      </c>
      <c r="Y10" s="10">
        <v>56.28</v>
      </c>
      <c r="Z10" s="11">
        <v>24</v>
      </c>
      <c r="AA10" s="10"/>
      <c r="AB10" s="11"/>
      <c r="AC10" s="11"/>
      <c r="AD10" s="11"/>
      <c r="AE10" s="12">
        <f t="shared" si="1"/>
        <v>52.192289719626167</v>
      </c>
      <c r="AF10">
        <f t="shared" si="2"/>
        <v>1200</v>
      </c>
      <c r="AG10">
        <f t="shared" si="3"/>
        <v>1191.5999999999999</v>
      </c>
      <c r="AH10">
        <f t="shared" si="4"/>
        <v>0</v>
      </c>
      <c r="AI10">
        <f t="shared" si="5"/>
        <v>0</v>
      </c>
      <c r="AJ10">
        <f t="shared" si="6"/>
        <v>1333.44</v>
      </c>
      <c r="AK10">
        <f t="shared" si="7"/>
        <v>900</v>
      </c>
      <c r="AL10">
        <f t="shared" si="8"/>
        <v>1150</v>
      </c>
      <c r="AM10">
        <f t="shared" si="9"/>
        <v>1524.96</v>
      </c>
      <c r="AN10">
        <f t="shared" si="10"/>
        <v>1450.08</v>
      </c>
      <c r="AO10">
        <f t="shared" si="11"/>
        <v>1068.3500000000001</v>
      </c>
      <c r="AP10">
        <f t="shared" si="12"/>
        <v>1350.72</v>
      </c>
      <c r="AQ10">
        <f t="shared" si="13"/>
        <v>0</v>
      </c>
      <c r="AR10">
        <f t="shared" si="14"/>
        <v>0</v>
      </c>
      <c r="AS10" s="13">
        <f t="shared" si="15"/>
        <v>214</v>
      </c>
      <c r="AV10" s="14"/>
      <c r="AW10" s="15"/>
      <c r="AX10" s="14"/>
      <c r="AY10" s="14"/>
      <c r="AZ10" s="16"/>
    </row>
    <row r="11" spans="1:52" ht="21.6" customHeight="1" x14ac:dyDescent="0.3">
      <c r="A11" s="8">
        <f t="shared" si="0"/>
        <v>9</v>
      </c>
      <c r="B11" s="9" t="s">
        <v>43</v>
      </c>
      <c r="C11" s="33" t="s">
        <v>63</v>
      </c>
      <c r="D11" s="22">
        <v>167.8</v>
      </c>
      <c r="E11" s="36">
        <v>60.42</v>
      </c>
      <c r="F11" s="52">
        <v>24</v>
      </c>
      <c r="G11" s="10"/>
      <c r="H11" s="52"/>
      <c r="I11" s="10">
        <v>45.54</v>
      </c>
      <c r="J11" s="11">
        <v>24</v>
      </c>
      <c r="K11" s="10">
        <v>58.16</v>
      </c>
      <c r="L11" s="11">
        <v>24</v>
      </c>
      <c r="M11" s="10">
        <v>51.63</v>
      </c>
      <c r="N11" s="11">
        <v>24</v>
      </c>
      <c r="O11" s="10">
        <v>45.83</v>
      </c>
      <c r="P11" s="11">
        <v>24</v>
      </c>
      <c r="Q11" s="10">
        <v>51.67</v>
      </c>
      <c r="R11" s="11">
        <v>24</v>
      </c>
      <c r="S11" s="10">
        <v>59.38</v>
      </c>
      <c r="T11" s="11">
        <v>24</v>
      </c>
      <c r="U11" s="10">
        <v>54.17</v>
      </c>
      <c r="V11" s="11">
        <v>24</v>
      </c>
      <c r="W11" s="10">
        <v>52.95</v>
      </c>
      <c r="X11" s="11">
        <v>24</v>
      </c>
      <c r="Y11" s="10">
        <v>37.92</v>
      </c>
      <c r="Z11" s="11">
        <v>24</v>
      </c>
      <c r="AA11" s="10"/>
      <c r="AB11" s="11"/>
      <c r="AC11" s="11"/>
      <c r="AD11" s="11"/>
      <c r="AE11" s="12">
        <f t="shared" si="1"/>
        <v>51.767000000000003</v>
      </c>
      <c r="AF11">
        <f t="shared" si="2"/>
        <v>1450.08</v>
      </c>
      <c r="AG11">
        <f t="shared" si="3"/>
        <v>0</v>
      </c>
      <c r="AH11">
        <f t="shared" si="4"/>
        <v>1092.96</v>
      </c>
      <c r="AI11">
        <f t="shared" si="5"/>
        <v>1395.84</v>
      </c>
      <c r="AJ11">
        <f t="shared" si="6"/>
        <v>1239.1200000000001</v>
      </c>
      <c r="AK11">
        <f t="shared" si="7"/>
        <v>1099.92</v>
      </c>
      <c r="AL11">
        <f t="shared" si="8"/>
        <v>1240.08</v>
      </c>
      <c r="AM11">
        <f t="shared" si="9"/>
        <v>1425.1200000000001</v>
      </c>
      <c r="AN11">
        <f t="shared" si="10"/>
        <v>1300.08</v>
      </c>
      <c r="AO11">
        <f t="shared" si="11"/>
        <v>1270.8000000000002</v>
      </c>
      <c r="AP11">
        <f t="shared" si="12"/>
        <v>910.08</v>
      </c>
      <c r="AQ11">
        <f t="shared" si="13"/>
        <v>0</v>
      </c>
      <c r="AR11">
        <f t="shared" si="14"/>
        <v>0</v>
      </c>
      <c r="AS11" s="13">
        <f t="shared" si="15"/>
        <v>240</v>
      </c>
      <c r="AV11" s="14">
        <v>12</v>
      </c>
      <c r="AW11" s="15" t="s">
        <v>44</v>
      </c>
      <c r="AX11" s="14">
        <v>169.8</v>
      </c>
      <c r="AY11" s="14">
        <v>-1.4</v>
      </c>
      <c r="AZ11" s="16" t="s">
        <v>54</v>
      </c>
    </row>
    <row r="12" spans="1:52" s="65" customFormat="1" ht="21.6" customHeight="1" x14ac:dyDescent="0.3">
      <c r="A12" s="59">
        <f t="shared" si="0"/>
        <v>10</v>
      </c>
      <c r="B12" s="63" t="s">
        <v>43</v>
      </c>
      <c r="C12" s="74" t="s">
        <v>147</v>
      </c>
      <c r="D12" s="75">
        <v>169.8</v>
      </c>
      <c r="E12" s="51">
        <v>43.06</v>
      </c>
      <c r="F12" s="53">
        <v>24</v>
      </c>
      <c r="G12" s="76"/>
      <c r="H12" s="53"/>
      <c r="I12" s="76">
        <v>43.75</v>
      </c>
      <c r="J12" s="77">
        <v>24</v>
      </c>
      <c r="K12" s="76">
        <v>54.75</v>
      </c>
      <c r="L12" s="77">
        <v>23</v>
      </c>
      <c r="M12" s="76"/>
      <c r="N12" s="77"/>
      <c r="O12" s="76">
        <v>60.83</v>
      </c>
      <c r="P12" s="77">
        <v>24</v>
      </c>
      <c r="Q12" s="76">
        <v>52.08</v>
      </c>
      <c r="R12" s="77">
        <v>24</v>
      </c>
      <c r="S12" s="76"/>
      <c r="T12" s="77"/>
      <c r="U12" s="76">
        <v>51.56</v>
      </c>
      <c r="V12" s="77">
        <v>24</v>
      </c>
      <c r="W12" s="76">
        <v>45.73</v>
      </c>
      <c r="X12" s="77">
        <v>24</v>
      </c>
      <c r="Y12" s="76">
        <v>58.33</v>
      </c>
      <c r="Z12" s="77">
        <v>24</v>
      </c>
      <c r="AA12" s="76"/>
      <c r="AB12" s="77"/>
      <c r="AC12" s="77"/>
      <c r="AD12" s="77"/>
      <c r="AE12" s="64">
        <f t="shared" si="1"/>
        <v>51.242984293193729</v>
      </c>
      <c r="AF12" s="67">
        <f t="shared" si="2"/>
        <v>1033.44</v>
      </c>
      <c r="AG12" s="65">
        <f t="shared" si="3"/>
        <v>0</v>
      </c>
      <c r="AH12" s="65">
        <f t="shared" si="4"/>
        <v>1050</v>
      </c>
      <c r="AI12" s="65">
        <f t="shared" si="5"/>
        <v>1259.25</v>
      </c>
      <c r="AJ12" s="65">
        <f t="shared" si="6"/>
        <v>0</v>
      </c>
      <c r="AK12" s="65">
        <f t="shared" si="7"/>
        <v>1459.92</v>
      </c>
      <c r="AL12" s="65">
        <f t="shared" si="8"/>
        <v>1249.92</v>
      </c>
      <c r="AM12" s="65">
        <f t="shared" si="9"/>
        <v>0</v>
      </c>
      <c r="AN12" s="65">
        <f t="shared" si="10"/>
        <v>1237.44</v>
      </c>
      <c r="AO12" s="65">
        <f t="shared" si="11"/>
        <v>1097.52</v>
      </c>
      <c r="AP12" s="65">
        <f t="shared" si="12"/>
        <v>1399.92</v>
      </c>
      <c r="AQ12" s="65">
        <f t="shared" si="13"/>
        <v>0</v>
      </c>
      <c r="AR12" s="65">
        <f t="shared" si="14"/>
        <v>0</v>
      </c>
      <c r="AS12" s="66">
        <f t="shared" si="15"/>
        <v>191</v>
      </c>
      <c r="AV12" s="78">
        <v>10</v>
      </c>
      <c r="AW12" s="79" t="s">
        <v>44</v>
      </c>
      <c r="AX12" s="78">
        <v>173</v>
      </c>
      <c r="AY12" s="78">
        <v>2.2999999999999998</v>
      </c>
      <c r="AZ12" s="80" t="s">
        <v>51</v>
      </c>
    </row>
    <row r="13" spans="1:52" ht="21.6" customHeight="1" x14ac:dyDescent="0.3">
      <c r="A13" s="59">
        <f t="shared" si="0"/>
        <v>11</v>
      </c>
      <c r="B13" s="58" t="s">
        <v>43</v>
      </c>
      <c r="C13" s="33" t="s">
        <v>153</v>
      </c>
      <c r="D13" s="22">
        <v>172.8</v>
      </c>
      <c r="E13" s="68">
        <v>50.35</v>
      </c>
      <c r="F13" s="69">
        <v>24</v>
      </c>
      <c r="G13" s="70">
        <v>48.26</v>
      </c>
      <c r="H13" s="69">
        <v>24</v>
      </c>
      <c r="I13" s="70">
        <v>52.78</v>
      </c>
      <c r="J13" s="71">
        <v>24</v>
      </c>
      <c r="K13" s="70"/>
      <c r="L13" s="71"/>
      <c r="M13" s="70"/>
      <c r="N13" s="71"/>
      <c r="O13" s="70">
        <v>54.79</v>
      </c>
      <c r="P13" s="71">
        <v>20</v>
      </c>
      <c r="Q13" s="70">
        <v>45.83</v>
      </c>
      <c r="R13" s="71">
        <v>24</v>
      </c>
      <c r="S13" s="70">
        <v>50.52</v>
      </c>
      <c r="T13" s="71">
        <v>24</v>
      </c>
      <c r="U13" s="70"/>
      <c r="V13" s="71"/>
      <c r="W13" s="70">
        <v>49.9</v>
      </c>
      <c r="X13" s="71">
        <v>24</v>
      </c>
      <c r="Y13" s="70">
        <v>53.99</v>
      </c>
      <c r="Z13" s="71">
        <v>24</v>
      </c>
      <c r="AA13" s="70"/>
      <c r="AB13" s="71"/>
      <c r="AC13" s="71"/>
      <c r="AD13" s="71"/>
      <c r="AE13" s="72">
        <f t="shared" si="1"/>
        <v>50.717659574468094</v>
      </c>
      <c r="AF13">
        <f t="shared" si="2"/>
        <v>1208.4000000000001</v>
      </c>
      <c r="AG13">
        <f t="shared" si="3"/>
        <v>1158.24</v>
      </c>
      <c r="AH13">
        <f t="shared" si="4"/>
        <v>1266.72</v>
      </c>
      <c r="AI13">
        <f t="shared" si="5"/>
        <v>0</v>
      </c>
      <c r="AJ13">
        <f t="shared" si="6"/>
        <v>0</v>
      </c>
      <c r="AK13">
        <f t="shared" si="7"/>
        <v>1095.8</v>
      </c>
      <c r="AL13">
        <f t="shared" si="8"/>
        <v>1099.92</v>
      </c>
      <c r="AM13">
        <f t="shared" si="9"/>
        <v>1212.48</v>
      </c>
      <c r="AN13">
        <f t="shared" si="10"/>
        <v>0</v>
      </c>
      <c r="AO13">
        <f t="shared" si="11"/>
        <v>1197.5999999999999</v>
      </c>
      <c r="AP13">
        <f t="shared" si="12"/>
        <v>1295.76</v>
      </c>
      <c r="AQ13">
        <f t="shared" si="13"/>
        <v>0</v>
      </c>
      <c r="AR13">
        <f t="shared" si="14"/>
        <v>0</v>
      </c>
      <c r="AS13" s="13">
        <f t="shared" si="15"/>
        <v>188</v>
      </c>
      <c r="AV13" s="14"/>
      <c r="AW13" s="15"/>
      <c r="AX13" s="14"/>
      <c r="AY13" s="14"/>
      <c r="AZ13" s="16"/>
    </row>
    <row r="14" spans="1:52" ht="21.6" customHeight="1" x14ac:dyDescent="0.3">
      <c r="A14" s="59">
        <f t="shared" si="0"/>
        <v>12</v>
      </c>
      <c r="B14" s="58" t="s">
        <v>43</v>
      </c>
      <c r="C14" s="33" t="s">
        <v>58</v>
      </c>
      <c r="D14" s="22">
        <v>180.6</v>
      </c>
      <c r="E14" s="68">
        <v>46.53</v>
      </c>
      <c r="F14" s="69">
        <v>24</v>
      </c>
      <c r="G14" s="70">
        <v>51.04</v>
      </c>
      <c r="H14" s="69">
        <v>24</v>
      </c>
      <c r="I14" s="70">
        <v>54.46</v>
      </c>
      <c r="J14" s="71">
        <v>24</v>
      </c>
      <c r="K14" s="70">
        <v>53.68</v>
      </c>
      <c r="L14" s="71">
        <v>19</v>
      </c>
      <c r="M14" s="70">
        <v>51.46</v>
      </c>
      <c r="N14" s="71">
        <v>24</v>
      </c>
      <c r="O14" s="70">
        <v>52.08</v>
      </c>
      <c r="P14" s="71">
        <v>24</v>
      </c>
      <c r="Q14" s="70">
        <v>48.75</v>
      </c>
      <c r="R14" s="71">
        <v>24</v>
      </c>
      <c r="S14" s="70">
        <v>50</v>
      </c>
      <c r="T14" s="71">
        <v>24</v>
      </c>
      <c r="U14" s="70">
        <v>52.6</v>
      </c>
      <c r="V14" s="71">
        <v>24</v>
      </c>
      <c r="W14" s="70">
        <v>40.56</v>
      </c>
      <c r="X14" s="71">
        <v>24</v>
      </c>
      <c r="Y14" s="70">
        <v>53.33</v>
      </c>
      <c r="Z14" s="71">
        <v>24</v>
      </c>
      <c r="AA14" s="70"/>
      <c r="AB14" s="71"/>
      <c r="AC14" s="71"/>
      <c r="AD14" s="71"/>
      <c r="AE14" s="72">
        <f t="shared" si="1"/>
        <v>50.345019305019306</v>
      </c>
      <c r="AF14">
        <f t="shared" si="2"/>
        <v>1116.72</v>
      </c>
      <c r="AG14">
        <f t="shared" si="3"/>
        <v>1224.96</v>
      </c>
      <c r="AH14">
        <f t="shared" si="4"/>
        <v>1307.04</v>
      </c>
      <c r="AI14">
        <f t="shared" si="5"/>
        <v>1019.92</v>
      </c>
      <c r="AJ14">
        <f t="shared" si="6"/>
        <v>1235.04</v>
      </c>
      <c r="AK14">
        <f t="shared" si="7"/>
        <v>1249.92</v>
      </c>
      <c r="AL14">
        <f t="shared" si="8"/>
        <v>1170</v>
      </c>
      <c r="AM14">
        <f t="shared" si="9"/>
        <v>1200</v>
      </c>
      <c r="AN14">
        <f t="shared" si="10"/>
        <v>1262.4000000000001</v>
      </c>
      <c r="AO14">
        <f t="shared" si="11"/>
        <v>973.44</v>
      </c>
      <c r="AP14">
        <f t="shared" si="12"/>
        <v>1279.92</v>
      </c>
      <c r="AQ14">
        <f t="shared" si="13"/>
        <v>0</v>
      </c>
      <c r="AR14">
        <f t="shared" si="14"/>
        <v>0</v>
      </c>
      <c r="AS14" s="13">
        <f t="shared" si="15"/>
        <v>259</v>
      </c>
      <c r="AV14" s="14">
        <v>4</v>
      </c>
      <c r="AW14" s="15" t="s">
        <v>44</v>
      </c>
      <c r="AX14" s="14">
        <v>183</v>
      </c>
      <c r="AY14" s="14">
        <v>1.2</v>
      </c>
      <c r="AZ14" s="16" t="s">
        <v>48</v>
      </c>
    </row>
    <row r="15" spans="1:52" ht="21.6" customHeight="1" x14ac:dyDescent="0.3">
      <c r="A15" s="59">
        <f t="shared" si="0"/>
        <v>13</v>
      </c>
      <c r="B15" s="58" t="s">
        <v>43</v>
      </c>
      <c r="C15" s="33" t="s">
        <v>75</v>
      </c>
      <c r="D15" s="22">
        <v>168.3</v>
      </c>
      <c r="E15" s="36">
        <v>54.41</v>
      </c>
      <c r="F15" s="52">
        <v>24</v>
      </c>
      <c r="G15" s="10">
        <v>40.28</v>
      </c>
      <c r="H15" s="52">
        <v>24</v>
      </c>
      <c r="I15" s="10">
        <v>50.3</v>
      </c>
      <c r="J15" s="11">
        <v>24</v>
      </c>
      <c r="K15" s="10">
        <v>46.4</v>
      </c>
      <c r="L15" s="11">
        <v>20</v>
      </c>
      <c r="M15" s="10">
        <v>54.1</v>
      </c>
      <c r="N15" s="11">
        <v>24</v>
      </c>
      <c r="O15" s="10"/>
      <c r="P15" s="11"/>
      <c r="Q15" s="10"/>
      <c r="R15" s="11"/>
      <c r="S15" s="10"/>
      <c r="T15" s="11"/>
      <c r="U15" s="10">
        <v>50</v>
      </c>
      <c r="V15" s="11">
        <v>24</v>
      </c>
      <c r="W15" s="10">
        <v>44.17</v>
      </c>
      <c r="X15" s="11">
        <v>24</v>
      </c>
      <c r="Y15" s="10">
        <v>56.78</v>
      </c>
      <c r="Z15" s="11">
        <v>23</v>
      </c>
      <c r="AA15" s="10"/>
      <c r="AB15" s="11"/>
      <c r="AC15" s="11"/>
      <c r="AD15" s="11"/>
      <c r="AE15" s="12">
        <f t="shared" si="1"/>
        <v>49.583850267379681</v>
      </c>
      <c r="AF15">
        <f t="shared" si="2"/>
        <v>1305.8399999999999</v>
      </c>
      <c r="AG15">
        <f t="shared" si="3"/>
        <v>966.72</v>
      </c>
      <c r="AH15">
        <f t="shared" si="4"/>
        <v>1207.1999999999998</v>
      </c>
      <c r="AI15">
        <f t="shared" si="5"/>
        <v>928</v>
      </c>
      <c r="AJ15">
        <f t="shared" si="6"/>
        <v>1298.4000000000001</v>
      </c>
      <c r="AK15">
        <f t="shared" si="7"/>
        <v>0</v>
      </c>
      <c r="AL15">
        <f t="shared" si="8"/>
        <v>0</v>
      </c>
      <c r="AM15">
        <f t="shared" si="9"/>
        <v>0</v>
      </c>
      <c r="AN15">
        <f t="shared" si="10"/>
        <v>1200</v>
      </c>
      <c r="AO15">
        <f t="shared" si="11"/>
        <v>1060.08</v>
      </c>
      <c r="AP15">
        <f t="shared" si="12"/>
        <v>1305.94</v>
      </c>
      <c r="AQ15">
        <f t="shared" si="13"/>
        <v>0</v>
      </c>
      <c r="AR15">
        <f t="shared" si="14"/>
        <v>0</v>
      </c>
      <c r="AS15" s="13">
        <f t="shared" si="15"/>
        <v>187</v>
      </c>
      <c r="AV15" s="14">
        <v>14</v>
      </c>
      <c r="AW15" s="15" t="s">
        <v>44</v>
      </c>
      <c r="AX15" s="14">
        <v>164.2</v>
      </c>
      <c r="AY15" s="14">
        <v>-1.2</v>
      </c>
      <c r="AZ15" s="16" t="s">
        <v>50</v>
      </c>
    </row>
    <row r="16" spans="1:52" ht="21.6" hidden="1" customHeight="1" x14ac:dyDescent="0.3">
      <c r="A16" s="8">
        <f t="shared" si="0"/>
        <v>15</v>
      </c>
      <c r="B16" s="9" t="s">
        <v>43</v>
      </c>
      <c r="C16" s="33" t="s">
        <v>95</v>
      </c>
      <c r="D16" s="22">
        <v>171.6</v>
      </c>
      <c r="E16" s="36">
        <v>44.44</v>
      </c>
      <c r="F16" s="52">
        <v>24</v>
      </c>
      <c r="G16" s="10">
        <v>38.19</v>
      </c>
      <c r="H16" s="52">
        <v>24</v>
      </c>
      <c r="I16" s="10">
        <v>33.93</v>
      </c>
      <c r="J16" s="11">
        <v>24</v>
      </c>
      <c r="K16" s="10">
        <v>61.63</v>
      </c>
      <c r="L16" s="11">
        <v>24</v>
      </c>
      <c r="M16" s="10">
        <v>50.35</v>
      </c>
      <c r="N16" s="11">
        <v>24</v>
      </c>
      <c r="O16" s="10"/>
      <c r="P16" s="11"/>
      <c r="Q16" s="10">
        <v>61.46</v>
      </c>
      <c r="R16" s="11">
        <v>24</v>
      </c>
      <c r="S16" s="10"/>
      <c r="T16" s="11"/>
      <c r="U16" s="10"/>
      <c r="V16" s="11"/>
      <c r="W16" s="10">
        <v>50.28</v>
      </c>
      <c r="X16" s="11">
        <v>24</v>
      </c>
      <c r="Y16" s="10"/>
      <c r="Z16" s="11"/>
      <c r="AA16" s="10"/>
      <c r="AB16" s="11"/>
      <c r="AC16" s="11"/>
      <c r="AD16" s="11"/>
      <c r="AE16" s="12">
        <f t="shared" si="1"/>
        <v>48.611428571428569</v>
      </c>
      <c r="AF16">
        <f t="shared" si="2"/>
        <v>1066.56</v>
      </c>
      <c r="AG16">
        <f t="shared" si="3"/>
        <v>916.56</v>
      </c>
      <c r="AH16">
        <f t="shared" si="4"/>
        <v>814.31999999999994</v>
      </c>
      <c r="AI16">
        <f t="shared" si="5"/>
        <v>1479.1200000000001</v>
      </c>
      <c r="AJ16">
        <f t="shared" si="6"/>
        <v>1208.4000000000001</v>
      </c>
      <c r="AK16">
        <f t="shared" si="7"/>
        <v>0</v>
      </c>
      <c r="AL16">
        <f t="shared" si="8"/>
        <v>1475.04</v>
      </c>
      <c r="AM16">
        <f t="shared" si="9"/>
        <v>0</v>
      </c>
      <c r="AN16">
        <f t="shared" si="10"/>
        <v>0</v>
      </c>
      <c r="AO16">
        <f t="shared" si="11"/>
        <v>1206.72</v>
      </c>
      <c r="AP16">
        <f t="shared" si="12"/>
        <v>0</v>
      </c>
      <c r="AQ16">
        <f t="shared" si="13"/>
        <v>0</v>
      </c>
      <c r="AR16">
        <f t="shared" si="14"/>
        <v>0</v>
      </c>
      <c r="AS16" s="13">
        <f t="shared" si="15"/>
        <v>168</v>
      </c>
      <c r="AV16" s="14">
        <v>12</v>
      </c>
      <c r="AW16" s="15" t="s">
        <v>44</v>
      </c>
      <c r="AX16" s="14">
        <v>169.8</v>
      </c>
      <c r="AY16" s="14">
        <v>-1.4</v>
      </c>
      <c r="AZ16" s="16" t="s">
        <v>54</v>
      </c>
    </row>
    <row r="17" spans="1:52" ht="21.6" customHeight="1" x14ac:dyDescent="0.3">
      <c r="A17" s="8">
        <f t="shared" si="0"/>
        <v>14</v>
      </c>
      <c r="B17" s="9" t="s">
        <v>43</v>
      </c>
      <c r="C17" s="33" t="s">
        <v>69</v>
      </c>
      <c r="D17" s="22">
        <v>168.1</v>
      </c>
      <c r="E17" s="36">
        <v>45.83</v>
      </c>
      <c r="F17" s="52">
        <v>24</v>
      </c>
      <c r="G17" s="10">
        <v>48.61</v>
      </c>
      <c r="H17" s="52">
        <v>24</v>
      </c>
      <c r="I17" s="10">
        <v>41.96</v>
      </c>
      <c r="J17" s="11">
        <v>24</v>
      </c>
      <c r="K17" s="10">
        <v>58.16</v>
      </c>
      <c r="L17" s="11">
        <v>24</v>
      </c>
      <c r="M17" s="10">
        <v>56.25</v>
      </c>
      <c r="N17" s="11">
        <v>24</v>
      </c>
      <c r="O17" s="10">
        <v>48.67</v>
      </c>
      <c r="P17" s="11">
        <v>24</v>
      </c>
      <c r="Q17" s="10">
        <v>55.73</v>
      </c>
      <c r="R17" s="11">
        <v>24</v>
      </c>
      <c r="S17" s="10">
        <v>46.88</v>
      </c>
      <c r="T17" s="11">
        <v>24</v>
      </c>
      <c r="U17" s="10">
        <v>57.92</v>
      </c>
      <c r="V17" s="11">
        <v>24</v>
      </c>
      <c r="W17" s="10">
        <v>54.64</v>
      </c>
      <c r="X17" s="11">
        <v>23</v>
      </c>
      <c r="Y17" s="10">
        <v>24.17</v>
      </c>
      <c r="Z17" s="11">
        <v>24</v>
      </c>
      <c r="AA17" s="10"/>
      <c r="AB17" s="11"/>
      <c r="AC17" s="11"/>
      <c r="AD17" s="11"/>
      <c r="AE17" s="12">
        <f t="shared" si="1"/>
        <v>48.96212927756654</v>
      </c>
      <c r="AF17">
        <f t="shared" si="2"/>
        <v>1099.92</v>
      </c>
      <c r="AG17">
        <f t="shared" si="3"/>
        <v>1166.6399999999999</v>
      </c>
      <c r="AH17">
        <f t="shared" si="4"/>
        <v>1007.04</v>
      </c>
      <c r="AI17">
        <f t="shared" si="5"/>
        <v>1395.84</v>
      </c>
      <c r="AJ17">
        <f t="shared" si="6"/>
        <v>1350</v>
      </c>
      <c r="AK17">
        <f t="shared" si="7"/>
        <v>1168.08</v>
      </c>
      <c r="AL17">
        <f t="shared" si="8"/>
        <v>1337.52</v>
      </c>
      <c r="AM17">
        <f t="shared" si="9"/>
        <v>1125.1200000000001</v>
      </c>
      <c r="AN17">
        <f t="shared" si="10"/>
        <v>1390.08</v>
      </c>
      <c r="AO17">
        <f t="shared" si="11"/>
        <v>1256.72</v>
      </c>
      <c r="AP17">
        <f t="shared" si="12"/>
        <v>580.08000000000004</v>
      </c>
      <c r="AQ17">
        <f t="shared" si="13"/>
        <v>0</v>
      </c>
      <c r="AR17">
        <f t="shared" si="14"/>
        <v>0</v>
      </c>
      <c r="AS17" s="13">
        <f t="shared" si="15"/>
        <v>263</v>
      </c>
      <c r="AV17" s="14">
        <v>1</v>
      </c>
      <c r="AW17" s="15" t="s">
        <v>44</v>
      </c>
      <c r="AX17" s="14">
        <v>185</v>
      </c>
      <c r="AY17" s="14">
        <v>2.6</v>
      </c>
      <c r="AZ17" s="16" t="s">
        <v>52</v>
      </c>
    </row>
    <row r="18" spans="1:52" ht="21.6" customHeight="1" thickBot="1" x14ac:dyDescent="0.35">
      <c r="A18" s="59">
        <v>15</v>
      </c>
      <c r="B18" s="58" t="s">
        <v>43</v>
      </c>
      <c r="C18" s="33" t="s">
        <v>72</v>
      </c>
      <c r="D18" s="22">
        <v>170.1</v>
      </c>
      <c r="E18" s="36"/>
      <c r="F18" s="52"/>
      <c r="G18" s="10">
        <v>45.14</v>
      </c>
      <c r="H18" s="52">
        <v>24</v>
      </c>
      <c r="I18" s="10">
        <v>50</v>
      </c>
      <c r="J18" s="11">
        <v>24</v>
      </c>
      <c r="K18" s="10">
        <v>51.75</v>
      </c>
      <c r="L18" s="11">
        <v>24</v>
      </c>
      <c r="M18" s="10">
        <v>37.6</v>
      </c>
      <c r="N18" s="11">
        <v>24</v>
      </c>
      <c r="O18" s="10">
        <v>35</v>
      </c>
      <c r="P18" s="11">
        <v>24</v>
      </c>
      <c r="Q18" s="10">
        <v>42.55</v>
      </c>
      <c r="R18" s="11">
        <v>24</v>
      </c>
      <c r="S18" s="10">
        <v>50.52</v>
      </c>
      <c r="T18" s="11">
        <v>24</v>
      </c>
      <c r="U18" s="10">
        <v>45.42</v>
      </c>
      <c r="V18" s="11">
        <v>24</v>
      </c>
      <c r="W18" s="10">
        <v>49.13</v>
      </c>
      <c r="X18" s="11">
        <v>24</v>
      </c>
      <c r="Y18" s="10">
        <v>52.26</v>
      </c>
      <c r="Z18" s="11">
        <v>24</v>
      </c>
      <c r="AA18" s="10"/>
      <c r="AB18" s="11"/>
      <c r="AC18" s="11"/>
      <c r="AD18" s="11"/>
      <c r="AE18" s="12">
        <f t="shared" si="1"/>
        <v>45.937000000000005</v>
      </c>
      <c r="AF18">
        <f t="shared" si="2"/>
        <v>0</v>
      </c>
      <c r="AG18">
        <f t="shared" si="3"/>
        <v>1083.3600000000001</v>
      </c>
      <c r="AH18">
        <f t="shared" si="4"/>
        <v>1200</v>
      </c>
      <c r="AI18">
        <f t="shared" si="5"/>
        <v>1242</v>
      </c>
      <c r="AJ18">
        <f t="shared" si="6"/>
        <v>902.40000000000009</v>
      </c>
      <c r="AK18">
        <f t="shared" si="7"/>
        <v>840</v>
      </c>
      <c r="AL18">
        <f t="shared" si="8"/>
        <v>1021.1999999999999</v>
      </c>
      <c r="AM18">
        <f t="shared" si="9"/>
        <v>1212.48</v>
      </c>
      <c r="AN18">
        <f t="shared" si="10"/>
        <v>1090.08</v>
      </c>
      <c r="AO18">
        <f t="shared" si="11"/>
        <v>1179.1200000000001</v>
      </c>
      <c r="AP18">
        <f t="shared" si="12"/>
        <v>1254.24</v>
      </c>
      <c r="AQ18">
        <f t="shared" si="13"/>
        <v>0</v>
      </c>
      <c r="AR18">
        <f t="shared" si="14"/>
        <v>0</v>
      </c>
      <c r="AS18" s="13">
        <f t="shared" si="15"/>
        <v>240</v>
      </c>
      <c r="AV18" s="14">
        <v>14</v>
      </c>
      <c r="AW18" s="15" t="s">
        <v>44</v>
      </c>
      <c r="AX18" s="14">
        <v>164.2</v>
      </c>
      <c r="AY18" s="14">
        <v>-1.2</v>
      </c>
      <c r="AZ18" s="16" t="s">
        <v>50</v>
      </c>
    </row>
    <row r="19" spans="1:52" s="29" customFormat="1" ht="19.95" customHeight="1" x14ac:dyDescent="0.3">
      <c r="A19" s="24"/>
      <c r="B19" s="45"/>
      <c r="C19" s="48" t="s">
        <v>206</v>
      </c>
      <c r="D19" s="40" t="s">
        <v>204</v>
      </c>
      <c r="E19" s="49"/>
      <c r="F19" s="56"/>
      <c r="G19" s="26"/>
      <c r="H19" s="56"/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7"/>
      <c r="AD19" s="27"/>
      <c r="AE19" s="28"/>
      <c r="AF19" s="29">
        <f t="shared" ref="AF19" si="16">E19*F19</f>
        <v>0</v>
      </c>
      <c r="AG19" s="29">
        <f t="shared" ref="AG19" si="17">G19*H19</f>
        <v>0</v>
      </c>
      <c r="AH19" s="29">
        <f t="shared" ref="AH19" si="18">I19*J19</f>
        <v>0</v>
      </c>
      <c r="AI19" s="29">
        <f t="shared" ref="AI19:AI38" si="19">K19*L19</f>
        <v>0</v>
      </c>
      <c r="AJ19" s="29">
        <f t="shared" ref="AJ19:AJ38" si="20">M19*N19</f>
        <v>0</v>
      </c>
      <c r="AK19" s="29">
        <f t="shared" ref="AK19:AK38" si="21">O19*P19</f>
        <v>0</v>
      </c>
      <c r="AL19" s="29">
        <f t="shared" ref="AL19:AL38" si="22">Q19*R19</f>
        <v>0</v>
      </c>
      <c r="AM19" s="29">
        <f t="shared" ref="AM19:AM38" si="23">S19*T19</f>
        <v>0</v>
      </c>
      <c r="AN19" s="29">
        <f t="shared" ref="AN19:AN38" si="24">U19*V19</f>
        <v>0</v>
      </c>
      <c r="AO19" s="29">
        <f t="shared" ref="AO19:AO38" si="25">W19*X19</f>
        <v>0</v>
      </c>
      <c r="AP19" s="29">
        <f t="shared" ref="AP19" si="26">Y19*Z19</f>
        <v>0</v>
      </c>
      <c r="AQ19" s="29">
        <f t="shared" ref="AQ19" si="27">AA19*AB19</f>
        <v>0</v>
      </c>
      <c r="AR19" s="29">
        <f t="shared" ref="AR19" si="28">AC19*AD19</f>
        <v>0</v>
      </c>
      <c r="AS19" s="30"/>
      <c r="AV19" s="31">
        <v>16</v>
      </c>
      <c r="AW19" s="32" t="s">
        <v>44</v>
      </c>
      <c r="AX19" s="31">
        <v>156.4</v>
      </c>
      <c r="AY19" s="31">
        <v>0.4</v>
      </c>
      <c r="AZ19" s="33" t="s">
        <v>55</v>
      </c>
    </row>
    <row r="20" spans="1:52" ht="19.95" customHeight="1" x14ac:dyDescent="0.3">
      <c r="A20" s="8">
        <v>1</v>
      </c>
      <c r="B20" s="34" t="s">
        <v>56</v>
      </c>
      <c r="C20" s="33" t="s">
        <v>74</v>
      </c>
      <c r="D20" s="22">
        <v>162.6</v>
      </c>
      <c r="E20" s="36">
        <v>46.56</v>
      </c>
      <c r="F20" s="52">
        <v>23</v>
      </c>
      <c r="G20" s="10"/>
      <c r="H20" s="52"/>
      <c r="I20" s="10">
        <v>69.94</v>
      </c>
      <c r="J20" s="11">
        <v>24</v>
      </c>
      <c r="K20" s="10">
        <v>47</v>
      </c>
      <c r="L20" s="11">
        <v>20</v>
      </c>
      <c r="M20" s="10">
        <v>48.96</v>
      </c>
      <c r="N20" s="11">
        <v>24</v>
      </c>
      <c r="O20" s="10">
        <v>54.06</v>
      </c>
      <c r="P20" s="11">
        <v>24</v>
      </c>
      <c r="Q20" s="10">
        <v>48.44</v>
      </c>
      <c r="R20" s="11">
        <v>24</v>
      </c>
      <c r="S20" s="10">
        <v>46.88</v>
      </c>
      <c r="T20" s="11">
        <v>24</v>
      </c>
      <c r="U20" s="10">
        <v>57.5</v>
      </c>
      <c r="V20" s="11">
        <v>24</v>
      </c>
      <c r="W20" s="10">
        <v>54.34</v>
      </c>
      <c r="X20" s="11">
        <v>24</v>
      </c>
      <c r="Y20" s="10"/>
      <c r="Z20" s="11"/>
      <c r="AA20" s="10"/>
      <c r="AB20" s="11"/>
      <c r="AC20" s="11"/>
      <c r="AD20" s="11"/>
      <c r="AE20" s="12">
        <f t="shared" ref="AE20:AE36" si="29">IF(AS20=0,"",SUM(AF20:AR20)/AS20)</f>
        <v>52.76663507109005</v>
      </c>
      <c r="AF20">
        <f t="shared" ref="AF20:AF36" si="30">E20*F20</f>
        <v>1070.8800000000001</v>
      </c>
      <c r="AG20">
        <f t="shared" ref="AG20:AG36" si="31">G20*H20</f>
        <v>0</v>
      </c>
      <c r="AH20">
        <f t="shared" ref="AH20:AH36" si="32">I20*J20</f>
        <v>1678.56</v>
      </c>
      <c r="AI20">
        <f t="shared" ref="AI20:AI36" si="33">K20*L20</f>
        <v>940</v>
      </c>
      <c r="AJ20">
        <f t="shared" ref="AJ20:AJ36" si="34">M20*N20</f>
        <v>1175.04</v>
      </c>
      <c r="AK20">
        <f t="shared" ref="AK20:AK36" si="35">O20*P20</f>
        <v>1297.44</v>
      </c>
      <c r="AL20">
        <f t="shared" ref="AL20:AL36" si="36">Q20*R20</f>
        <v>1162.56</v>
      </c>
      <c r="AM20">
        <f t="shared" ref="AM20:AM36" si="37">S20*T20</f>
        <v>1125.1200000000001</v>
      </c>
      <c r="AN20">
        <f t="shared" ref="AN20:AN36" si="38">U20*V20</f>
        <v>1380</v>
      </c>
      <c r="AO20">
        <f t="shared" ref="AO20:AO36" si="39">W20*X20</f>
        <v>1304.1600000000001</v>
      </c>
      <c r="AP20">
        <f t="shared" ref="AP20:AP36" si="40">Y20*Z20</f>
        <v>0</v>
      </c>
      <c r="AQ20">
        <f t="shared" ref="AQ20:AQ36" si="41">AA20*AB20</f>
        <v>0</v>
      </c>
      <c r="AR20">
        <f t="shared" ref="AR20:AR36" si="42">AC20*AD20</f>
        <v>0</v>
      </c>
      <c r="AS20" s="13">
        <f t="shared" ref="AS20:AS36" si="43">F20+H20+J20+L20+N20+P20+R20+T20+V20+X20+Z20+AB20+AD20</f>
        <v>211</v>
      </c>
      <c r="AV20" s="14">
        <v>12</v>
      </c>
      <c r="AW20" s="15" t="s">
        <v>44</v>
      </c>
      <c r="AX20" s="14">
        <v>169.8</v>
      </c>
      <c r="AY20" s="14">
        <v>-1.4</v>
      </c>
      <c r="AZ20" s="16" t="s">
        <v>54</v>
      </c>
    </row>
    <row r="21" spans="1:52" ht="19.95" customHeight="1" x14ac:dyDescent="0.3">
      <c r="A21" s="60">
        <v>2</v>
      </c>
      <c r="B21" s="34" t="s">
        <v>56</v>
      </c>
      <c r="C21" s="33" t="s">
        <v>82</v>
      </c>
      <c r="D21" s="22">
        <v>165</v>
      </c>
      <c r="E21" s="36">
        <v>52.05</v>
      </c>
      <c r="F21" s="52">
        <v>24</v>
      </c>
      <c r="G21" s="10">
        <v>41.56</v>
      </c>
      <c r="H21" s="52">
        <v>24</v>
      </c>
      <c r="I21" s="10">
        <v>50</v>
      </c>
      <c r="J21" s="11">
        <v>24</v>
      </c>
      <c r="K21" s="10">
        <v>63.37</v>
      </c>
      <c r="L21" s="11">
        <v>24</v>
      </c>
      <c r="M21" s="10">
        <v>60.76</v>
      </c>
      <c r="N21" s="11">
        <v>24</v>
      </c>
      <c r="O21" s="10">
        <v>43.33</v>
      </c>
      <c r="P21" s="11">
        <v>24</v>
      </c>
      <c r="Q21" s="10">
        <v>49.64</v>
      </c>
      <c r="R21" s="11">
        <v>24</v>
      </c>
      <c r="S21" s="10"/>
      <c r="T21" s="11"/>
      <c r="U21" s="10">
        <v>59.58</v>
      </c>
      <c r="V21" s="11">
        <v>24</v>
      </c>
      <c r="W21" s="10">
        <v>44.03</v>
      </c>
      <c r="X21" s="11">
        <v>24</v>
      </c>
      <c r="Y21" s="10">
        <v>52.4</v>
      </c>
      <c r="Z21" s="11">
        <v>24</v>
      </c>
      <c r="AA21" s="10"/>
      <c r="AB21" s="11"/>
      <c r="AC21" s="11"/>
      <c r="AD21" s="11"/>
      <c r="AE21" s="12">
        <f t="shared" si="29"/>
        <v>51.671999999999997</v>
      </c>
      <c r="AF21">
        <f t="shared" si="30"/>
        <v>1249.1999999999998</v>
      </c>
      <c r="AG21">
        <f t="shared" si="31"/>
        <v>997.44</v>
      </c>
      <c r="AH21">
        <f t="shared" si="32"/>
        <v>1200</v>
      </c>
      <c r="AI21">
        <f t="shared" si="33"/>
        <v>1520.8799999999999</v>
      </c>
      <c r="AJ21">
        <f t="shared" si="34"/>
        <v>1458.24</v>
      </c>
      <c r="AK21">
        <f t="shared" si="35"/>
        <v>1039.92</v>
      </c>
      <c r="AL21">
        <f t="shared" si="36"/>
        <v>1191.3600000000001</v>
      </c>
      <c r="AM21">
        <f t="shared" si="37"/>
        <v>0</v>
      </c>
      <c r="AN21">
        <f t="shared" si="38"/>
        <v>1429.92</v>
      </c>
      <c r="AO21">
        <f t="shared" si="39"/>
        <v>1056.72</v>
      </c>
      <c r="AP21">
        <f t="shared" si="40"/>
        <v>1257.5999999999999</v>
      </c>
      <c r="AQ21">
        <f t="shared" si="41"/>
        <v>0</v>
      </c>
      <c r="AR21">
        <f t="shared" si="42"/>
        <v>0</v>
      </c>
      <c r="AS21" s="13">
        <f t="shared" si="43"/>
        <v>240</v>
      </c>
      <c r="AV21" s="14">
        <v>12</v>
      </c>
      <c r="AW21" s="15" t="s">
        <v>44</v>
      </c>
      <c r="AX21" s="14">
        <v>169.8</v>
      </c>
      <c r="AY21" s="14">
        <v>-1.4</v>
      </c>
      <c r="AZ21" s="16" t="s">
        <v>54</v>
      </c>
    </row>
    <row r="22" spans="1:52" ht="19.95" customHeight="1" x14ac:dyDescent="0.3">
      <c r="A22" s="60">
        <v>3</v>
      </c>
      <c r="B22" s="34" t="s">
        <v>56</v>
      </c>
      <c r="C22" s="33" t="s">
        <v>73</v>
      </c>
      <c r="D22" s="47">
        <v>158.9</v>
      </c>
      <c r="E22" s="36">
        <v>46.98</v>
      </c>
      <c r="F22" s="52">
        <v>24</v>
      </c>
      <c r="G22" s="10">
        <v>52.5</v>
      </c>
      <c r="H22" s="52">
        <v>24</v>
      </c>
      <c r="I22" s="10">
        <v>56.6</v>
      </c>
      <c r="J22" s="11">
        <v>24</v>
      </c>
      <c r="K22" s="10">
        <v>42.08</v>
      </c>
      <c r="L22" s="11">
        <v>24</v>
      </c>
      <c r="M22" s="10">
        <v>52.78</v>
      </c>
      <c r="N22" s="11">
        <v>24</v>
      </c>
      <c r="O22" s="10">
        <v>59.2</v>
      </c>
      <c r="P22" s="11">
        <v>24</v>
      </c>
      <c r="Q22" s="10">
        <v>49.84</v>
      </c>
      <c r="R22" s="11">
        <v>24</v>
      </c>
      <c r="S22" s="10">
        <v>50.52</v>
      </c>
      <c r="T22" s="11">
        <v>24</v>
      </c>
      <c r="U22" s="10">
        <v>55.42</v>
      </c>
      <c r="V22" s="11">
        <v>24</v>
      </c>
      <c r="W22" s="10"/>
      <c r="X22" s="11"/>
      <c r="Y22" s="10">
        <v>47.47</v>
      </c>
      <c r="Z22" s="11">
        <v>24</v>
      </c>
      <c r="AA22" s="10"/>
      <c r="AB22" s="11"/>
      <c r="AC22" s="11"/>
      <c r="AD22" s="11"/>
      <c r="AE22" s="12">
        <f t="shared" si="29"/>
        <v>51.339000000000006</v>
      </c>
      <c r="AF22">
        <f t="shared" si="30"/>
        <v>1127.52</v>
      </c>
      <c r="AG22">
        <f t="shared" si="31"/>
        <v>1260</v>
      </c>
      <c r="AH22">
        <f t="shared" si="32"/>
        <v>1358.4</v>
      </c>
      <c r="AI22">
        <f t="shared" si="33"/>
        <v>1009.92</v>
      </c>
      <c r="AJ22">
        <f t="shared" si="34"/>
        <v>1266.72</v>
      </c>
      <c r="AK22">
        <f t="shared" si="35"/>
        <v>1420.8000000000002</v>
      </c>
      <c r="AL22">
        <f t="shared" si="36"/>
        <v>1196.1600000000001</v>
      </c>
      <c r="AM22">
        <f t="shared" si="37"/>
        <v>1212.48</v>
      </c>
      <c r="AN22">
        <f t="shared" si="38"/>
        <v>1330.08</v>
      </c>
      <c r="AO22">
        <f t="shared" si="39"/>
        <v>0</v>
      </c>
      <c r="AP22">
        <f t="shared" si="40"/>
        <v>1139.28</v>
      </c>
      <c r="AQ22">
        <f t="shared" si="41"/>
        <v>0</v>
      </c>
      <c r="AR22">
        <f t="shared" si="42"/>
        <v>0</v>
      </c>
      <c r="AS22" s="13">
        <f t="shared" si="43"/>
        <v>240</v>
      </c>
      <c r="AV22" s="14">
        <v>7</v>
      </c>
      <c r="AW22" s="15" t="s">
        <v>44</v>
      </c>
      <c r="AX22" s="14">
        <v>177.1</v>
      </c>
      <c r="AY22" s="14">
        <v>-1.5</v>
      </c>
      <c r="AZ22" s="16" t="s">
        <v>53</v>
      </c>
    </row>
    <row r="23" spans="1:52" ht="19.95" hidden="1" customHeight="1" x14ac:dyDescent="0.3">
      <c r="A23" s="60">
        <v>4</v>
      </c>
      <c r="B23" s="34" t="s">
        <v>56</v>
      </c>
      <c r="C23" s="61" t="s">
        <v>149</v>
      </c>
      <c r="D23" s="46">
        <v>157.30000000000001</v>
      </c>
      <c r="E23" s="36">
        <v>48.33</v>
      </c>
      <c r="F23" s="52">
        <v>24</v>
      </c>
      <c r="G23" s="10"/>
      <c r="H23" s="52"/>
      <c r="I23" s="10">
        <v>54.17</v>
      </c>
      <c r="J23" s="11">
        <v>24</v>
      </c>
      <c r="K23" s="10"/>
      <c r="L23" s="11"/>
      <c r="M23" s="10">
        <v>53.13</v>
      </c>
      <c r="N23" s="11">
        <v>24</v>
      </c>
      <c r="O23" s="10">
        <v>58.33</v>
      </c>
      <c r="P23" s="11">
        <v>8</v>
      </c>
      <c r="Q23" s="10"/>
      <c r="R23" s="11"/>
      <c r="S23" s="10"/>
      <c r="T23" s="11"/>
      <c r="U23" s="10"/>
      <c r="V23" s="11"/>
      <c r="W23" s="10"/>
      <c r="X23" s="11"/>
      <c r="Y23" s="10"/>
      <c r="Z23" s="11"/>
      <c r="AA23" s="10"/>
      <c r="AB23" s="11"/>
      <c r="AC23" s="11"/>
      <c r="AD23" s="11"/>
      <c r="AE23" s="12">
        <f t="shared" si="29"/>
        <v>52.522000000000006</v>
      </c>
      <c r="AF23">
        <f t="shared" si="30"/>
        <v>1159.92</v>
      </c>
      <c r="AG23">
        <f t="shared" si="31"/>
        <v>0</v>
      </c>
      <c r="AH23">
        <f t="shared" si="32"/>
        <v>1300.08</v>
      </c>
      <c r="AI23">
        <f t="shared" si="33"/>
        <v>0</v>
      </c>
      <c r="AJ23">
        <f t="shared" si="34"/>
        <v>1275.1200000000001</v>
      </c>
      <c r="AK23">
        <f t="shared" si="35"/>
        <v>466.64</v>
      </c>
      <c r="AL23">
        <f t="shared" si="36"/>
        <v>0</v>
      </c>
      <c r="AM23">
        <f t="shared" si="37"/>
        <v>0</v>
      </c>
      <c r="AN23">
        <f t="shared" si="38"/>
        <v>0</v>
      </c>
      <c r="AO23">
        <f t="shared" si="39"/>
        <v>0</v>
      </c>
      <c r="AP23">
        <f t="shared" si="40"/>
        <v>0</v>
      </c>
      <c r="AQ23">
        <f t="shared" si="41"/>
        <v>0</v>
      </c>
      <c r="AR23">
        <f t="shared" si="42"/>
        <v>0</v>
      </c>
      <c r="AS23" s="13">
        <f t="shared" si="43"/>
        <v>80</v>
      </c>
      <c r="AV23" s="14">
        <v>4</v>
      </c>
      <c r="AW23" s="15" t="s">
        <v>44</v>
      </c>
      <c r="AX23" s="14">
        <v>183</v>
      </c>
      <c r="AY23" s="14">
        <v>1.2</v>
      </c>
      <c r="AZ23" s="16" t="s">
        <v>48</v>
      </c>
    </row>
    <row r="24" spans="1:52" ht="19.95" customHeight="1" x14ac:dyDescent="0.3">
      <c r="A24" s="60">
        <v>4</v>
      </c>
      <c r="B24" s="34" t="s">
        <v>56</v>
      </c>
      <c r="C24" s="33" t="s">
        <v>71</v>
      </c>
      <c r="D24" s="22">
        <v>165.5</v>
      </c>
      <c r="E24" s="36">
        <v>65.52</v>
      </c>
      <c r="F24" s="52">
        <v>24</v>
      </c>
      <c r="G24" s="10">
        <v>53.13</v>
      </c>
      <c r="H24" s="52">
        <v>24</v>
      </c>
      <c r="I24" s="10">
        <v>47.92</v>
      </c>
      <c r="J24" s="11">
        <v>24</v>
      </c>
      <c r="K24" s="10">
        <v>51.75</v>
      </c>
      <c r="L24" s="11">
        <v>24</v>
      </c>
      <c r="M24" s="10">
        <v>50.59</v>
      </c>
      <c r="N24" s="11">
        <v>24</v>
      </c>
      <c r="O24" s="10"/>
      <c r="P24" s="11"/>
      <c r="Q24" s="10"/>
      <c r="R24" s="11"/>
      <c r="S24" s="10">
        <v>51.56</v>
      </c>
      <c r="T24" s="11">
        <v>24</v>
      </c>
      <c r="U24" s="10">
        <v>30.73</v>
      </c>
      <c r="V24" s="11">
        <v>24</v>
      </c>
      <c r="W24" s="10">
        <v>54.69</v>
      </c>
      <c r="X24" s="11">
        <v>24</v>
      </c>
      <c r="Y24" s="10">
        <v>54.72</v>
      </c>
      <c r="Z24" s="11">
        <v>24</v>
      </c>
      <c r="AA24" s="10"/>
      <c r="AB24" s="11"/>
      <c r="AC24" s="11"/>
      <c r="AD24" s="11"/>
      <c r="AE24" s="12">
        <f t="shared" si="29"/>
        <v>51.178888888888892</v>
      </c>
      <c r="AF24">
        <f t="shared" si="30"/>
        <v>1572.48</v>
      </c>
      <c r="AG24">
        <f t="shared" si="31"/>
        <v>1275.1200000000001</v>
      </c>
      <c r="AH24">
        <f t="shared" si="32"/>
        <v>1150.08</v>
      </c>
      <c r="AI24">
        <f t="shared" si="33"/>
        <v>1242</v>
      </c>
      <c r="AJ24">
        <f t="shared" si="34"/>
        <v>1214.1600000000001</v>
      </c>
      <c r="AK24">
        <f t="shared" si="35"/>
        <v>0</v>
      </c>
      <c r="AL24">
        <f t="shared" si="36"/>
        <v>0</v>
      </c>
      <c r="AM24">
        <f t="shared" si="37"/>
        <v>1237.44</v>
      </c>
      <c r="AN24">
        <f t="shared" si="38"/>
        <v>737.52</v>
      </c>
      <c r="AO24">
        <f t="shared" si="39"/>
        <v>1312.56</v>
      </c>
      <c r="AP24">
        <f t="shared" si="40"/>
        <v>1313.28</v>
      </c>
      <c r="AQ24">
        <f t="shared" si="41"/>
        <v>0</v>
      </c>
      <c r="AR24">
        <f t="shared" si="42"/>
        <v>0</v>
      </c>
      <c r="AS24" s="13">
        <f t="shared" si="43"/>
        <v>216</v>
      </c>
      <c r="AV24" s="14">
        <v>2</v>
      </c>
      <c r="AW24" s="15" t="s">
        <v>44</v>
      </c>
      <c r="AX24" s="14">
        <v>184.6</v>
      </c>
      <c r="AY24" s="14">
        <v>-0.6</v>
      </c>
      <c r="AZ24" s="16" t="s">
        <v>47</v>
      </c>
    </row>
    <row r="25" spans="1:52" ht="19.95" customHeight="1" x14ac:dyDescent="0.3">
      <c r="A25" s="60">
        <v>5</v>
      </c>
      <c r="B25" s="34" t="s">
        <v>56</v>
      </c>
      <c r="C25" s="33" t="s">
        <v>59</v>
      </c>
      <c r="D25" s="22">
        <v>164.6</v>
      </c>
      <c r="E25" s="36">
        <v>60.18</v>
      </c>
      <c r="F25" s="52">
        <v>23</v>
      </c>
      <c r="G25" s="10">
        <v>61.63</v>
      </c>
      <c r="H25" s="52">
        <v>24</v>
      </c>
      <c r="I25" s="10">
        <v>58.33</v>
      </c>
      <c r="J25" s="11">
        <v>24</v>
      </c>
      <c r="K25" s="10">
        <v>40.08</v>
      </c>
      <c r="L25" s="11">
        <v>24</v>
      </c>
      <c r="M25" s="10">
        <v>46.94</v>
      </c>
      <c r="N25" s="11">
        <v>24</v>
      </c>
      <c r="O25" s="10">
        <v>60</v>
      </c>
      <c r="P25" s="11">
        <v>24</v>
      </c>
      <c r="Q25" s="10">
        <v>45.42</v>
      </c>
      <c r="R25" s="11">
        <v>24</v>
      </c>
      <c r="S25" s="10">
        <v>46.88</v>
      </c>
      <c r="T25" s="11">
        <v>24</v>
      </c>
      <c r="U25" s="10">
        <v>45.83</v>
      </c>
      <c r="V25" s="11">
        <v>24</v>
      </c>
      <c r="W25" s="10">
        <v>47.4</v>
      </c>
      <c r="X25" s="11">
        <v>24</v>
      </c>
      <c r="Y25" s="10">
        <v>46.67</v>
      </c>
      <c r="Z25" s="11">
        <v>24</v>
      </c>
      <c r="AA25" s="10"/>
      <c r="AB25" s="11"/>
      <c r="AC25" s="11"/>
      <c r="AD25" s="11"/>
      <c r="AE25" s="12">
        <f t="shared" si="29"/>
        <v>50.81543726235742</v>
      </c>
      <c r="AF25">
        <f t="shared" si="30"/>
        <v>1384.14</v>
      </c>
      <c r="AG25">
        <f t="shared" si="31"/>
        <v>1479.1200000000001</v>
      </c>
      <c r="AH25">
        <f t="shared" si="32"/>
        <v>1399.92</v>
      </c>
      <c r="AI25">
        <f t="shared" si="33"/>
        <v>961.92</v>
      </c>
      <c r="AJ25">
        <f t="shared" si="34"/>
        <v>1126.56</v>
      </c>
      <c r="AK25">
        <f t="shared" si="35"/>
        <v>1440</v>
      </c>
      <c r="AL25">
        <f t="shared" si="36"/>
        <v>1090.08</v>
      </c>
      <c r="AM25">
        <f t="shared" si="37"/>
        <v>1125.1200000000001</v>
      </c>
      <c r="AN25">
        <f t="shared" si="38"/>
        <v>1099.92</v>
      </c>
      <c r="AO25">
        <f t="shared" si="39"/>
        <v>1137.5999999999999</v>
      </c>
      <c r="AP25">
        <f t="shared" si="40"/>
        <v>1120.08</v>
      </c>
      <c r="AQ25">
        <f t="shared" si="41"/>
        <v>0</v>
      </c>
      <c r="AR25">
        <f t="shared" si="42"/>
        <v>0</v>
      </c>
      <c r="AS25" s="13">
        <f t="shared" si="43"/>
        <v>263</v>
      </c>
      <c r="AV25" s="14">
        <v>2</v>
      </c>
      <c r="AW25" s="15" t="s">
        <v>44</v>
      </c>
      <c r="AX25" s="14">
        <v>184.6</v>
      </c>
      <c r="AY25" s="14">
        <v>-0.6</v>
      </c>
      <c r="AZ25" s="16" t="s">
        <v>47</v>
      </c>
    </row>
    <row r="26" spans="1:52" ht="19.95" customHeight="1" x14ac:dyDescent="0.3">
      <c r="A26" s="60">
        <v>6</v>
      </c>
      <c r="B26" s="34" t="s">
        <v>56</v>
      </c>
      <c r="C26" s="33" t="s">
        <v>65</v>
      </c>
      <c r="D26" s="22">
        <v>164.8</v>
      </c>
      <c r="E26" s="36"/>
      <c r="F26" s="52"/>
      <c r="G26" s="10">
        <v>56.15</v>
      </c>
      <c r="H26" s="52">
        <v>24</v>
      </c>
      <c r="I26" s="10">
        <v>50.6</v>
      </c>
      <c r="J26" s="11">
        <v>24</v>
      </c>
      <c r="K26" s="10">
        <v>34.700000000000003</v>
      </c>
      <c r="L26" s="11">
        <v>20</v>
      </c>
      <c r="M26" s="10">
        <v>43.75</v>
      </c>
      <c r="N26" s="11">
        <v>24</v>
      </c>
      <c r="O26" s="10">
        <v>55.94</v>
      </c>
      <c r="P26" s="11">
        <v>24</v>
      </c>
      <c r="Q26" s="10">
        <v>52.76</v>
      </c>
      <c r="R26" s="11">
        <v>24</v>
      </c>
      <c r="S26" s="10">
        <v>68.23</v>
      </c>
      <c r="T26" s="11">
        <v>24</v>
      </c>
      <c r="U26" s="10">
        <v>41.25</v>
      </c>
      <c r="V26" s="11">
        <v>24</v>
      </c>
      <c r="W26" s="10">
        <v>51.32</v>
      </c>
      <c r="X26" s="11">
        <v>24</v>
      </c>
      <c r="Y26" s="10">
        <v>50.42</v>
      </c>
      <c r="Z26" s="11">
        <v>24</v>
      </c>
      <c r="AA26" s="10"/>
      <c r="AB26" s="11"/>
      <c r="AC26" s="11"/>
      <c r="AD26" s="11"/>
      <c r="AE26" s="12">
        <f t="shared" si="29"/>
        <v>50.78</v>
      </c>
      <c r="AF26">
        <f t="shared" si="30"/>
        <v>0</v>
      </c>
      <c r="AG26">
        <f t="shared" si="31"/>
        <v>1347.6</v>
      </c>
      <c r="AH26">
        <f t="shared" si="32"/>
        <v>1214.4000000000001</v>
      </c>
      <c r="AI26">
        <f t="shared" si="33"/>
        <v>694</v>
      </c>
      <c r="AJ26">
        <f t="shared" si="34"/>
        <v>1050</v>
      </c>
      <c r="AK26">
        <f t="shared" si="35"/>
        <v>1342.56</v>
      </c>
      <c r="AL26">
        <f t="shared" si="36"/>
        <v>1266.24</v>
      </c>
      <c r="AM26">
        <f t="shared" si="37"/>
        <v>1637.52</v>
      </c>
      <c r="AN26">
        <f t="shared" si="38"/>
        <v>990</v>
      </c>
      <c r="AO26">
        <f t="shared" si="39"/>
        <v>1231.68</v>
      </c>
      <c r="AP26">
        <f t="shared" si="40"/>
        <v>1210.08</v>
      </c>
      <c r="AQ26">
        <f t="shared" si="41"/>
        <v>0</v>
      </c>
      <c r="AR26">
        <f t="shared" si="42"/>
        <v>0</v>
      </c>
      <c r="AS26" s="13">
        <f t="shared" si="43"/>
        <v>236</v>
      </c>
      <c r="AV26" s="14"/>
      <c r="AW26" s="15"/>
      <c r="AX26" s="14"/>
      <c r="AY26" s="14"/>
      <c r="AZ26" s="16"/>
    </row>
    <row r="27" spans="1:52" ht="19.95" customHeight="1" x14ac:dyDescent="0.3">
      <c r="A27" s="60">
        <v>7</v>
      </c>
      <c r="B27" s="34" t="s">
        <v>56</v>
      </c>
      <c r="C27" s="61" t="s">
        <v>146</v>
      </c>
      <c r="D27" s="47">
        <v>162.4</v>
      </c>
      <c r="E27" s="36">
        <v>38.54</v>
      </c>
      <c r="F27" s="52">
        <v>24</v>
      </c>
      <c r="G27" s="10">
        <v>58.61</v>
      </c>
      <c r="H27" s="52">
        <v>24</v>
      </c>
      <c r="I27" s="10">
        <v>56.25</v>
      </c>
      <c r="J27" s="11">
        <v>24</v>
      </c>
      <c r="K27" s="10">
        <v>65.900000000000006</v>
      </c>
      <c r="L27" s="11">
        <v>24</v>
      </c>
      <c r="M27" s="10">
        <v>43.51</v>
      </c>
      <c r="N27" s="11">
        <v>24</v>
      </c>
      <c r="O27" s="10">
        <v>43.33</v>
      </c>
      <c r="P27" s="11">
        <v>24</v>
      </c>
      <c r="Q27" s="10">
        <v>52.92</v>
      </c>
      <c r="R27" s="11">
        <v>24</v>
      </c>
      <c r="S27" s="10">
        <v>45.83</v>
      </c>
      <c r="T27" s="11">
        <v>24</v>
      </c>
      <c r="U27" s="10"/>
      <c r="V27" s="11"/>
      <c r="W27" s="10"/>
      <c r="X27" s="11"/>
      <c r="Y27" s="10"/>
      <c r="Z27" s="11"/>
      <c r="AA27" s="10"/>
      <c r="AB27" s="11"/>
      <c r="AC27" s="11"/>
      <c r="AD27" s="11"/>
      <c r="AE27" s="12">
        <f t="shared" si="29"/>
        <v>50.611249999999991</v>
      </c>
      <c r="AF27">
        <f t="shared" si="30"/>
        <v>924.96</v>
      </c>
      <c r="AG27">
        <f t="shared" si="31"/>
        <v>1406.6399999999999</v>
      </c>
      <c r="AH27">
        <f t="shared" si="32"/>
        <v>1350</v>
      </c>
      <c r="AI27">
        <f t="shared" si="33"/>
        <v>1581.6000000000001</v>
      </c>
      <c r="AJ27">
        <f t="shared" si="34"/>
        <v>1044.24</v>
      </c>
      <c r="AK27">
        <f t="shared" si="35"/>
        <v>1039.92</v>
      </c>
      <c r="AL27">
        <f t="shared" si="36"/>
        <v>1270.08</v>
      </c>
      <c r="AM27">
        <f t="shared" si="37"/>
        <v>1099.92</v>
      </c>
      <c r="AN27">
        <f t="shared" si="38"/>
        <v>0</v>
      </c>
      <c r="AO27">
        <f t="shared" si="39"/>
        <v>0</v>
      </c>
      <c r="AP27">
        <f t="shared" si="40"/>
        <v>0</v>
      </c>
      <c r="AQ27">
        <f t="shared" si="41"/>
        <v>0</v>
      </c>
      <c r="AR27">
        <f t="shared" si="42"/>
        <v>0</v>
      </c>
      <c r="AS27" s="13">
        <f t="shared" si="43"/>
        <v>192</v>
      </c>
      <c r="AV27" s="14">
        <v>6</v>
      </c>
      <c r="AW27" s="15" t="s">
        <v>44</v>
      </c>
      <c r="AX27" s="14">
        <v>179.8</v>
      </c>
      <c r="AY27" s="14">
        <v>-5.2</v>
      </c>
      <c r="AZ27" s="16" t="s">
        <v>46</v>
      </c>
    </row>
    <row r="28" spans="1:52" ht="19.95" customHeight="1" x14ac:dyDescent="0.3">
      <c r="A28" s="60">
        <v>8</v>
      </c>
      <c r="B28" s="34" t="s">
        <v>56</v>
      </c>
      <c r="C28" s="62" t="s">
        <v>148</v>
      </c>
      <c r="D28" s="46">
        <v>155.80000000000001</v>
      </c>
      <c r="E28" s="36">
        <v>43.94</v>
      </c>
      <c r="F28" s="52">
        <v>22</v>
      </c>
      <c r="G28" s="10">
        <v>52.17</v>
      </c>
      <c r="H28" s="52">
        <v>23</v>
      </c>
      <c r="I28" s="10">
        <v>52.78</v>
      </c>
      <c r="J28" s="11">
        <v>24</v>
      </c>
      <c r="K28" s="10">
        <v>59.78</v>
      </c>
      <c r="L28" s="11">
        <v>23</v>
      </c>
      <c r="M28" s="10">
        <v>45.65</v>
      </c>
      <c r="N28" s="11">
        <v>23</v>
      </c>
      <c r="O28" s="10">
        <v>58.42</v>
      </c>
      <c r="P28" s="11">
        <v>24</v>
      </c>
      <c r="Q28" s="10">
        <v>47.83</v>
      </c>
      <c r="R28" s="11">
        <v>23</v>
      </c>
      <c r="S28" s="10"/>
      <c r="T28" s="11"/>
      <c r="U28" s="10"/>
      <c r="V28" s="11"/>
      <c r="W28" s="10">
        <v>50.76</v>
      </c>
      <c r="X28" s="11">
        <v>24</v>
      </c>
      <c r="Y28" s="10">
        <v>39.29</v>
      </c>
      <c r="Z28" s="11">
        <v>21</v>
      </c>
      <c r="AA28" s="10"/>
      <c r="AB28" s="11"/>
      <c r="AC28" s="11"/>
      <c r="AD28" s="11"/>
      <c r="AE28" s="12">
        <f t="shared" si="29"/>
        <v>50.259420289855065</v>
      </c>
      <c r="AF28">
        <f t="shared" si="30"/>
        <v>966.68</v>
      </c>
      <c r="AG28">
        <f t="shared" si="31"/>
        <v>1199.9100000000001</v>
      </c>
      <c r="AH28">
        <f t="shared" si="32"/>
        <v>1266.72</v>
      </c>
      <c r="AI28">
        <f t="shared" si="33"/>
        <v>1374.94</v>
      </c>
      <c r="AJ28">
        <f t="shared" si="34"/>
        <v>1049.95</v>
      </c>
      <c r="AK28">
        <f t="shared" si="35"/>
        <v>1402.08</v>
      </c>
      <c r="AL28">
        <f t="shared" si="36"/>
        <v>1100.0899999999999</v>
      </c>
      <c r="AM28">
        <f t="shared" si="37"/>
        <v>0</v>
      </c>
      <c r="AN28">
        <f t="shared" si="38"/>
        <v>0</v>
      </c>
      <c r="AO28">
        <f t="shared" si="39"/>
        <v>1218.24</v>
      </c>
      <c r="AP28">
        <f t="shared" si="40"/>
        <v>825.09</v>
      </c>
      <c r="AQ28">
        <f t="shared" si="41"/>
        <v>0</v>
      </c>
      <c r="AR28">
        <f t="shared" si="42"/>
        <v>0</v>
      </c>
      <c r="AS28" s="13">
        <f t="shared" si="43"/>
        <v>207</v>
      </c>
      <c r="AV28" s="14">
        <v>12</v>
      </c>
      <c r="AW28" s="15" t="s">
        <v>44</v>
      </c>
      <c r="AX28" s="14">
        <v>169.8</v>
      </c>
      <c r="AY28" s="14">
        <v>-1.4</v>
      </c>
      <c r="AZ28" s="16" t="s">
        <v>54</v>
      </c>
    </row>
    <row r="29" spans="1:52" ht="19.95" customHeight="1" x14ac:dyDescent="0.3">
      <c r="A29" s="60">
        <v>9</v>
      </c>
      <c r="B29" s="34" t="s">
        <v>56</v>
      </c>
      <c r="C29" s="33" t="s">
        <v>94</v>
      </c>
      <c r="D29" s="22">
        <v>161.80000000000001</v>
      </c>
      <c r="E29" s="36"/>
      <c r="F29" s="52"/>
      <c r="G29" s="10">
        <v>52.53</v>
      </c>
      <c r="H29" s="52">
        <v>24</v>
      </c>
      <c r="I29" s="10">
        <v>38.54</v>
      </c>
      <c r="J29" s="11">
        <v>24</v>
      </c>
      <c r="K29" s="10">
        <v>34.549999999999997</v>
      </c>
      <c r="L29" s="11">
        <v>24</v>
      </c>
      <c r="M29" s="10">
        <v>53.75</v>
      </c>
      <c r="N29" s="11">
        <v>24</v>
      </c>
      <c r="O29" s="10">
        <v>55.42</v>
      </c>
      <c r="P29" s="11">
        <v>24</v>
      </c>
      <c r="Q29" s="10"/>
      <c r="R29" s="11"/>
      <c r="S29" s="10">
        <v>59.9</v>
      </c>
      <c r="T29" s="11">
        <v>24</v>
      </c>
      <c r="U29" s="10">
        <v>50</v>
      </c>
      <c r="V29" s="11">
        <v>20</v>
      </c>
      <c r="W29" s="10">
        <v>51.11</v>
      </c>
      <c r="X29" s="11">
        <v>24</v>
      </c>
      <c r="Y29" s="10">
        <v>49.93</v>
      </c>
      <c r="Z29" s="11">
        <v>24</v>
      </c>
      <c r="AA29" s="10"/>
      <c r="AB29" s="11"/>
      <c r="AC29" s="11"/>
      <c r="AD29" s="11"/>
      <c r="AE29" s="12">
        <f t="shared" si="29"/>
        <v>49.516603773584897</v>
      </c>
      <c r="AF29">
        <f t="shared" si="30"/>
        <v>0</v>
      </c>
      <c r="AG29">
        <f t="shared" si="31"/>
        <v>1260.72</v>
      </c>
      <c r="AH29">
        <f t="shared" si="32"/>
        <v>924.96</v>
      </c>
      <c r="AI29">
        <f t="shared" si="33"/>
        <v>829.19999999999993</v>
      </c>
      <c r="AJ29">
        <f t="shared" si="34"/>
        <v>1290</v>
      </c>
      <c r="AK29">
        <f t="shared" si="35"/>
        <v>1330.08</v>
      </c>
      <c r="AL29">
        <f t="shared" si="36"/>
        <v>0</v>
      </c>
      <c r="AM29">
        <f t="shared" si="37"/>
        <v>1437.6</v>
      </c>
      <c r="AN29">
        <f t="shared" si="38"/>
        <v>1000</v>
      </c>
      <c r="AO29">
        <f t="shared" si="39"/>
        <v>1226.6399999999999</v>
      </c>
      <c r="AP29">
        <f t="shared" si="40"/>
        <v>1198.32</v>
      </c>
      <c r="AQ29">
        <f t="shared" si="41"/>
        <v>0</v>
      </c>
      <c r="AR29">
        <f t="shared" si="42"/>
        <v>0</v>
      </c>
      <c r="AS29" s="13">
        <f t="shared" si="43"/>
        <v>212</v>
      </c>
      <c r="AV29" s="14"/>
      <c r="AW29" s="15"/>
      <c r="AX29" s="14"/>
      <c r="AY29" s="14"/>
      <c r="AZ29" s="16"/>
    </row>
    <row r="30" spans="1:52" ht="19.95" customHeight="1" x14ac:dyDescent="0.3">
      <c r="A30" s="60">
        <v>10</v>
      </c>
      <c r="B30" s="34" t="s">
        <v>56</v>
      </c>
      <c r="C30" s="33" t="s">
        <v>89</v>
      </c>
      <c r="D30" s="81">
        <v>155.80000000000001</v>
      </c>
      <c r="E30" s="36">
        <v>53.3</v>
      </c>
      <c r="F30" s="52">
        <v>24</v>
      </c>
      <c r="G30" s="10"/>
      <c r="H30" s="52"/>
      <c r="I30" s="10">
        <v>42.71</v>
      </c>
      <c r="J30" s="11">
        <v>24</v>
      </c>
      <c r="K30" s="10">
        <v>46.6</v>
      </c>
      <c r="L30" s="11">
        <v>24</v>
      </c>
      <c r="M30" s="10">
        <v>37.5</v>
      </c>
      <c r="N30" s="11">
        <v>24</v>
      </c>
      <c r="O30" s="10">
        <v>53.1</v>
      </c>
      <c r="P30" s="11">
        <v>20</v>
      </c>
      <c r="Q30" s="10">
        <v>52.08</v>
      </c>
      <c r="R30" s="11">
        <v>24</v>
      </c>
      <c r="S30" s="10">
        <v>56.41</v>
      </c>
      <c r="T30" s="11">
        <v>24</v>
      </c>
      <c r="U30" s="10">
        <v>48.33</v>
      </c>
      <c r="V30" s="11">
        <v>24</v>
      </c>
      <c r="W30" s="10">
        <v>55.39</v>
      </c>
      <c r="X30" s="11">
        <v>23</v>
      </c>
      <c r="Y30" s="10">
        <v>46.49</v>
      </c>
      <c r="Z30" s="11">
        <v>24</v>
      </c>
      <c r="AA30" s="10"/>
      <c r="AB30" s="11"/>
      <c r="AC30" s="11"/>
      <c r="AD30" s="11"/>
      <c r="AE30" s="12">
        <f t="shared" si="29"/>
        <v>49.098085106382975</v>
      </c>
      <c r="AF30">
        <f t="shared" si="30"/>
        <v>1279.1999999999998</v>
      </c>
      <c r="AG30">
        <f t="shared" si="31"/>
        <v>0</v>
      </c>
      <c r="AH30">
        <f t="shared" si="32"/>
        <v>1025.04</v>
      </c>
      <c r="AI30">
        <f t="shared" si="33"/>
        <v>1118.4000000000001</v>
      </c>
      <c r="AJ30">
        <f t="shared" si="34"/>
        <v>900</v>
      </c>
      <c r="AK30">
        <f t="shared" si="35"/>
        <v>1062</v>
      </c>
      <c r="AL30">
        <f t="shared" si="36"/>
        <v>1249.92</v>
      </c>
      <c r="AM30">
        <f t="shared" si="37"/>
        <v>1353.84</v>
      </c>
      <c r="AN30">
        <f t="shared" si="38"/>
        <v>1159.92</v>
      </c>
      <c r="AO30">
        <f t="shared" si="39"/>
        <v>1273.97</v>
      </c>
      <c r="AP30">
        <f t="shared" si="40"/>
        <v>1115.76</v>
      </c>
      <c r="AQ30">
        <f t="shared" si="41"/>
        <v>0</v>
      </c>
      <c r="AR30">
        <f t="shared" si="42"/>
        <v>0</v>
      </c>
      <c r="AS30" s="13">
        <f t="shared" si="43"/>
        <v>235</v>
      </c>
      <c r="AV30" s="14"/>
      <c r="AW30" s="15"/>
      <c r="AX30" s="14"/>
      <c r="AY30" s="14"/>
      <c r="AZ30" s="16"/>
    </row>
    <row r="31" spans="1:52" ht="19.95" customHeight="1" x14ac:dyDescent="0.3">
      <c r="A31" s="60">
        <v>11</v>
      </c>
      <c r="B31" s="34" t="s">
        <v>56</v>
      </c>
      <c r="C31" s="33" t="s">
        <v>66</v>
      </c>
      <c r="D31" s="22">
        <v>160</v>
      </c>
      <c r="E31" s="36">
        <v>41.77</v>
      </c>
      <c r="F31" s="52">
        <v>24</v>
      </c>
      <c r="G31" s="10">
        <v>43.16</v>
      </c>
      <c r="H31" s="52">
        <v>24</v>
      </c>
      <c r="I31" s="10">
        <v>44.79</v>
      </c>
      <c r="J31" s="11">
        <v>24</v>
      </c>
      <c r="K31" s="10">
        <v>45.29</v>
      </c>
      <c r="L31" s="11">
        <v>23</v>
      </c>
      <c r="M31" s="10">
        <v>50.69</v>
      </c>
      <c r="N31" s="11">
        <v>24</v>
      </c>
      <c r="O31" s="10">
        <v>54.8</v>
      </c>
      <c r="P31" s="11">
        <v>20</v>
      </c>
      <c r="Q31" s="10">
        <v>59.58</v>
      </c>
      <c r="R31" s="11">
        <v>24</v>
      </c>
      <c r="S31" s="10">
        <v>49.48</v>
      </c>
      <c r="T31" s="11">
        <v>24</v>
      </c>
      <c r="U31" s="10">
        <v>65.83</v>
      </c>
      <c r="V31" s="11">
        <v>24</v>
      </c>
      <c r="W31" s="10">
        <v>52.01</v>
      </c>
      <c r="X31" s="11">
        <v>24</v>
      </c>
      <c r="Y31" s="10">
        <v>33.33</v>
      </c>
      <c r="Z31" s="11">
        <v>24</v>
      </c>
      <c r="AA31" s="10"/>
      <c r="AB31" s="11"/>
      <c r="AC31" s="11"/>
      <c r="AD31" s="11"/>
      <c r="AE31" s="12">
        <f t="shared" si="29"/>
        <v>49.085057915057916</v>
      </c>
      <c r="AF31">
        <f t="shared" si="30"/>
        <v>1002.48</v>
      </c>
      <c r="AG31">
        <f t="shared" si="31"/>
        <v>1035.8399999999999</v>
      </c>
      <c r="AH31">
        <f t="shared" si="32"/>
        <v>1074.96</v>
      </c>
      <c r="AI31">
        <f t="shared" si="33"/>
        <v>1041.67</v>
      </c>
      <c r="AJ31">
        <f t="shared" si="34"/>
        <v>1216.56</v>
      </c>
      <c r="AK31">
        <f t="shared" si="35"/>
        <v>1096</v>
      </c>
      <c r="AL31">
        <f t="shared" si="36"/>
        <v>1429.92</v>
      </c>
      <c r="AM31">
        <f t="shared" si="37"/>
        <v>1187.52</v>
      </c>
      <c r="AN31">
        <f t="shared" si="38"/>
        <v>1579.92</v>
      </c>
      <c r="AO31">
        <f t="shared" si="39"/>
        <v>1248.24</v>
      </c>
      <c r="AP31">
        <f t="shared" si="40"/>
        <v>799.92</v>
      </c>
      <c r="AQ31">
        <f t="shared" si="41"/>
        <v>0</v>
      </c>
      <c r="AR31">
        <f t="shared" si="42"/>
        <v>0</v>
      </c>
      <c r="AS31" s="13">
        <f t="shared" si="43"/>
        <v>259</v>
      </c>
      <c r="AV31" s="14"/>
      <c r="AW31" s="15"/>
      <c r="AX31" s="14"/>
      <c r="AY31" s="14"/>
      <c r="AZ31" s="16"/>
    </row>
    <row r="32" spans="1:52" ht="19.95" customHeight="1" x14ac:dyDescent="0.3">
      <c r="A32" s="60">
        <v>12</v>
      </c>
      <c r="B32" s="34" t="s">
        <v>56</v>
      </c>
      <c r="C32" s="62" t="s">
        <v>150</v>
      </c>
      <c r="D32" s="47">
        <v>154</v>
      </c>
      <c r="E32" s="36">
        <v>63.29</v>
      </c>
      <c r="F32" s="52">
        <v>24</v>
      </c>
      <c r="G32" s="10">
        <v>49.55</v>
      </c>
      <c r="H32" s="52">
        <v>24</v>
      </c>
      <c r="I32" s="10">
        <v>52.78</v>
      </c>
      <c r="J32" s="11">
        <v>24</v>
      </c>
      <c r="K32" s="10">
        <v>32.81</v>
      </c>
      <c r="L32" s="11">
        <v>24</v>
      </c>
      <c r="M32" s="10">
        <v>46.53</v>
      </c>
      <c r="N32" s="11">
        <v>24</v>
      </c>
      <c r="O32" s="10">
        <v>47.36</v>
      </c>
      <c r="P32" s="11">
        <v>24</v>
      </c>
      <c r="Q32" s="10">
        <v>53.75</v>
      </c>
      <c r="R32" s="11">
        <v>24</v>
      </c>
      <c r="S32" s="10">
        <v>33.85</v>
      </c>
      <c r="T32" s="11">
        <v>24</v>
      </c>
      <c r="U32" s="10">
        <v>55</v>
      </c>
      <c r="V32" s="11">
        <v>20</v>
      </c>
      <c r="W32" s="10"/>
      <c r="X32" s="11"/>
      <c r="Y32" s="10"/>
      <c r="Z32" s="11"/>
      <c r="AA32" s="10"/>
      <c r="AB32" s="11"/>
      <c r="AC32" s="11"/>
      <c r="AD32" s="11"/>
      <c r="AE32" s="12">
        <f t="shared" si="29"/>
        <v>48.198490566037734</v>
      </c>
      <c r="AF32">
        <f t="shared" si="30"/>
        <v>1518.96</v>
      </c>
      <c r="AG32">
        <f t="shared" si="31"/>
        <v>1189.1999999999998</v>
      </c>
      <c r="AH32">
        <f t="shared" si="32"/>
        <v>1266.72</v>
      </c>
      <c r="AI32">
        <f t="shared" si="33"/>
        <v>787.44</v>
      </c>
      <c r="AJ32">
        <f t="shared" si="34"/>
        <v>1116.72</v>
      </c>
      <c r="AK32">
        <f t="shared" si="35"/>
        <v>1136.6399999999999</v>
      </c>
      <c r="AL32">
        <f t="shared" si="36"/>
        <v>1290</v>
      </c>
      <c r="AM32">
        <f t="shared" si="37"/>
        <v>812.40000000000009</v>
      </c>
      <c r="AN32">
        <f t="shared" si="38"/>
        <v>1100</v>
      </c>
      <c r="AO32">
        <f t="shared" si="39"/>
        <v>0</v>
      </c>
      <c r="AP32">
        <f t="shared" si="40"/>
        <v>0</v>
      </c>
      <c r="AQ32">
        <f t="shared" si="41"/>
        <v>0</v>
      </c>
      <c r="AR32">
        <f t="shared" si="42"/>
        <v>0</v>
      </c>
      <c r="AS32" s="13">
        <f t="shared" si="43"/>
        <v>212</v>
      </c>
      <c r="AV32" s="14">
        <v>14</v>
      </c>
      <c r="AW32" s="15" t="s">
        <v>44</v>
      </c>
      <c r="AX32" s="14">
        <v>164.2</v>
      </c>
      <c r="AY32" s="14">
        <v>-1.2</v>
      </c>
      <c r="AZ32" s="16" t="s">
        <v>50</v>
      </c>
    </row>
    <row r="33" spans="1:52" ht="19.95" customHeight="1" x14ac:dyDescent="0.3">
      <c r="A33" s="60">
        <v>12</v>
      </c>
      <c r="B33" s="34" t="s">
        <v>56</v>
      </c>
      <c r="C33" s="33" t="s">
        <v>77</v>
      </c>
      <c r="D33" s="22">
        <v>153.6</v>
      </c>
      <c r="E33" s="36">
        <v>49.79</v>
      </c>
      <c r="F33" s="52">
        <v>24</v>
      </c>
      <c r="G33" s="10">
        <v>47.1</v>
      </c>
      <c r="H33" s="52">
        <v>23</v>
      </c>
      <c r="I33" s="10">
        <v>53.13</v>
      </c>
      <c r="J33" s="11">
        <v>24</v>
      </c>
      <c r="K33" s="10"/>
      <c r="L33" s="11"/>
      <c r="M33" s="10">
        <v>48.96</v>
      </c>
      <c r="N33" s="11">
        <v>24</v>
      </c>
      <c r="O33" s="10">
        <v>49.22</v>
      </c>
      <c r="P33" s="11">
        <v>23</v>
      </c>
      <c r="Q33" s="10"/>
      <c r="R33" s="11"/>
      <c r="S33" s="10"/>
      <c r="T33" s="11"/>
      <c r="U33" s="10">
        <v>39.58</v>
      </c>
      <c r="V33" s="11">
        <v>24</v>
      </c>
      <c r="W33" s="10">
        <v>52.71</v>
      </c>
      <c r="X33" s="11">
        <v>24</v>
      </c>
      <c r="Y33" s="10">
        <v>43.15</v>
      </c>
      <c r="Z33" s="11">
        <v>23</v>
      </c>
      <c r="AA33" s="10"/>
      <c r="AB33" s="11"/>
      <c r="AC33" s="11"/>
      <c r="AD33" s="11"/>
      <c r="AE33" s="12">
        <f t="shared" si="29"/>
        <v>47.978253968253966</v>
      </c>
      <c r="AF33">
        <f t="shared" si="30"/>
        <v>1194.96</v>
      </c>
      <c r="AG33">
        <f t="shared" si="31"/>
        <v>1083.3</v>
      </c>
      <c r="AH33">
        <f t="shared" si="32"/>
        <v>1275.1200000000001</v>
      </c>
      <c r="AI33">
        <f t="shared" si="33"/>
        <v>0</v>
      </c>
      <c r="AJ33">
        <f t="shared" si="34"/>
        <v>1175.04</v>
      </c>
      <c r="AK33">
        <f t="shared" si="35"/>
        <v>1132.06</v>
      </c>
      <c r="AL33">
        <f t="shared" si="36"/>
        <v>0</v>
      </c>
      <c r="AM33">
        <f t="shared" si="37"/>
        <v>0</v>
      </c>
      <c r="AN33">
        <f t="shared" si="38"/>
        <v>949.92</v>
      </c>
      <c r="AO33">
        <f t="shared" si="39"/>
        <v>1265.04</v>
      </c>
      <c r="AP33">
        <f t="shared" si="40"/>
        <v>992.44999999999993</v>
      </c>
      <c r="AQ33">
        <f t="shared" si="41"/>
        <v>0</v>
      </c>
      <c r="AR33">
        <f t="shared" si="42"/>
        <v>0</v>
      </c>
      <c r="AS33" s="13">
        <f t="shared" si="43"/>
        <v>189</v>
      </c>
      <c r="AV33" s="14">
        <v>10</v>
      </c>
      <c r="AW33" s="15" t="s">
        <v>44</v>
      </c>
      <c r="AX33" s="14">
        <v>173</v>
      </c>
      <c r="AY33" s="14">
        <v>2.2999999999999998</v>
      </c>
      <c r="AZ33" s="16" t="s">
        <v>51</v>
      </c>
    </row>
    <row r="34" spans="1:52" ht="19.95" customHeight="1" x14ac:dyDescent="0.3">
      <c r="A34" s="60">
        <v>14</v>
      </c>
      <c r="B34" s="34" t="s">
        <v>56</v>
      </c>
      <c r="C34" s="33" t="s">
        <v>70</v>
      </c>
      <c r="D34" s="22">
        <v>156</v>
      </c>
      <c r="E34" s="36">
        <v>50.54</v>
      </c>
      <c r="F34" s="52">
        <v>23</v>
      </c>
      <c r="G34" s="10">
        <v>33.92</v>
      </c>
      <c r="H34" s="52">
        <v>24</v>
      </c>
      <c r="I34" s="10">
        <v>56.18</v>
      </c>
      <c r="J34" s="11">
        <v>24</v>
      </c>
      <c r="K34" s="10">
        <v>60.26</v>
      </c>
      <c r="L34" s="11">
        <v>23</v>
      </c>
      <c r="M34" s="10">
        <v>42.71</v>
      </c>
      <c r="N34" s="11">
        <v>24</v>
      </c>
      <c r="O34" s="10">
        <v>41.33</v>
      </c>
      <c r="P34" s="11">
        <v>24</v>
      </c>
      <c r="Q34" s="10">
        <v>45.83</v>
      </c>
      <c r="R34" s="11">
        <v>24</v>
      </c>
      <c r="S34" s="10">
        <v>46.09</v>
      </c>
      <c r="T34" s="11">
        <v>24</v>
      </c>
      <c r="U34" s="10"/>
      <c r="V34" s="11"/>
      <c r="W34" s="10">
        <v>50</v>
      </c>
      <c r="X34" s="11">
        <v>24</v>
      </c>
      <c r="Y34" s="10">
        <v>48.1</v>
      </c>
      <c r="Z34" s="11">
        <v>20</v>
      </c>
      <c r="AA34" s="10"/>
      <c r="AB34" s="11"/>
      <c r="AC34" s="11"/>
      <c r="AD34" s="11"/>
      <c r="AE34" s="12">
        <f t="shared" si="29"/>
        <v>47.418119658119657</v>
      </c>
      <c r="AF34">
        <f t="shared" si="30"/>
        <v>1162.42</v>
      </c>
      <c r="AG34">
        <f t="shared" si="31"/>
        <v>814.08</v>
      </c>
      <c r="AH34">
        <f t="shared" si="32"/>
        <v>1348.32</v>
      </c>
      <c r="AI34">
        <f t="shared" si="33"/>
        <v>1385.98</v>
      </c>
      <c r="AJ34">
        <f t="shared" si="34"/>
        <v>1025.04</v>
      </c>
      <c r="AK34">
        <f t="shared" si="35"/>
        <v>991.92</v>
      </c>
      <c r="AL34">
        <f t="shared" si="36"/>
        <v>1099.92</v>
      </c>
      <c r="AM34">
        <f t="shared" si="37"/>
        <v>1106.1600000000001</v>
      </c>
      <c r="AN34">
        <f t="shared" si="38"/>
        <v>0</v>
      </c>
      <c r="AO34">
        <f t="shared" si="39"/>
        <v>1200</v>
      </c>
      <c r="AP34">
        <f t="shared" si="40"/>
        <v>962</v>
      </c>
      <c r="AQ34">
        <f t="shared" si="41"/>
        <v>0</v>
      </c>
      <c r="AR34">
        <f t="shared" si="42"/>
        <v>0</v>
      </c>
      <c r="AS34" s="13">
        <f t="shared" si="43"/>
        <v>234</v>
      </c>
      <c r="AV34" s="14"/>
      <c r="AW34" s="15"/>
      <c r="AX34" s="14"/>
      <c r="AY34" s="14"/>
      <c r="AZ34" s="16"/>
    </row>
    <row r="35" spans="1:52" ht="19.95" hidden="1" customHeight="1" x14ac:dyDescent="0.3">
      <c r="A35" s="60">
        <v>15</v>
      </c>
      <c r="B35" s="34" t="s">
        <v>56</v>
      </c>
      <c r="C35" s="33" t="s">
        <v>88</v>
      </c>
      <c r="D35" s="22">
        <v>155.1</v>
      </c>
      <c r="E35" s="36">
        <v>44.38</v>
      </c>
      <c r="F35" s="52">
        <v>24</v>
      </c>
      <c r="G35" s="10">
        <v>45.59</v>
      </c>
      <c r="H35" s="52">
        <v>24</v>
      </c>
      <c r="I35" s="10">
        <v>47.92</v>
      </c>
      <c r="J35" s="11">
        <v>24</v>
      </c>
      <c r="K35" s="10">
        <v>48.08</v>
      </c>
      <c r="L35" s="11">
        <v>24</v>
      </c>
      <c r="M35" s="10">
        <v>47.08</v>
      </c>
      <c r="N35" s="11">
        <v>24</v>
      </c>
      <c r="O35" s="10">
        <v>52.09</v>
      </c>
      <c r="P35" s="11">
        <v>23</v>
      </c>
      <c r="Q35" s="10">
        <v>48.33</v>
      </c>
      <c r="R35" s="11">
        <v>24</v>
      </c>
      <c r="S35" s="10"/>
      <c r="T35" s="11"/>
      <c r="U35" s="10"/>
      <c r="V35" s="11"/>
      <c r="W35" s="10"/>
      <c r="X35" s="11"/>
      <c r="Y35" s="10"/>
      <c r="Z35" s="11"/>
      <c r="AA35" s="10"/>
      <c r="AB35" s="11"/>
      <c r="AC35" s="11"/>
      <c r="AD35" s="11"/>
      <c r="AE35" s="12">
        <f t="shared" si="29"/>
        <v>47.611916167664674</v>
      </c>
      <c r="AF35">
        <f t="shared" si="30"/>
        <v>1065.1200000000001</v>
      </c>
      <c r="AG35">
        <f t="shared" si="31"/>
        <v>1094.1600000000001</v>
      </c>
      <c r="AH35">
        <f t="shared" si="32"/>
        <v>1150.08</v>
      </c>
      <c r="AI35">
        <f t="shared" si="33"/>
        <v>1153.92</v>
      </c>
      <c r="AJ35">
        <f t="shared" si="34"/>
        <v>1129.92</v>
      </c>
      <c r="AK35">
        <f t="shared" si="35"/>
        <v>1198.0700000000002</v>
      </c>
      <c r="AL35">
        <f t="shared" si="36"/>
        <v>1159.92</v>
      </c>
      <c r="AM35">
        <f t="shared" si="37"/>
        <v>0</v>
      </c>
      <c r="AN35">
        <f t="shared" si="38"/>
        <v>0</v>
      </c>
      <c r="AO35">
        <f t="shared" si="39"/>
        <v>0</v>
      </c>
      <c r="AP35">
        <f t="shared" si="40"/>
        <v>0</v>
      </c>
      <c r="AQ35">
        <f t="shared" si="41"/>
        <v>0</v>
      </c>
      <c r="AR35">
        <f t="shared" si="42"/>
        <v>0</v>
      </c>
      <c r="AS35" s="13">
        <f t="shared" si="43"/>
        <v>167</v>
      </c>
      <c r="AV35" s="14">
        <v>1</v>
      </c>
      <c r="AW35" s="15" t="s">
        <v>44</v>
      </c>
      <c r="AX35" s="14">
        <v>185</v>
      </c>
      <c r="AY35" s="14">
        <v>2.6</v>
      </c>
      <c r="AZ35" s="16" t="s">
        <v>52</v>
      </c>
    </row>
    <row r="36" spans="1:52" ht="19.95" customHeight="1" x14ac:dyDescent="0.3">
      <c r="A36" s="60">
        <v>15</v>
      </c>
      <c r="B36" s="34" t="s">
        <v>56</v>
      </c>
      <c r="C36" s="33" t="s">
        <v>87</v>
      </c>
      <c r="D36" s="22">
        <v>154.19999999999999</v>
      </c>
      <c r="E36" s="36">
        <v>42.6</v>
      </c>
      <c r="F36" s="52">
        <v>24</v>
      </c>
      <c r="G36" s="10">
        <v>52.19</v>
      </c>
      <c r="H36" s="52">
        <v>24</v>
      </c>
      <c r="I36" s="10">
        <v>34.03</v>
      </c>
      <c r="J36" s="11">
        <v>24</v>
      </c>
      <c r="K36" s="10">
        <v>54</v>
      </c>
      <c r="L36" s="11">
        <v>23</v>
      </c>
      <c r="M36" s="10">
        <v>62.92</v>
      </c>
      <c r="N36" s="11">
        <v>24</v>
      </c>
      <c r="O36" s="10">
        <v>35.450000000000003</v>
      </c>
      <c r="P36" s="11">
        <v>24</v>
      </c>
      <c r="Q36" s="10">
        <v>47.08</v>
      </c>
      <c r="R36" s="11">
        <v>24</v>
      </c>
      <c r="S36" s="10">
        <v>47.66</v>
      </c>
      <c r="T36" s="11">
        <v>24</v>
      </c>
      <c r="U36" s="10"/>
      <c r="V36" s="11"/>
      <c r="W36" s="10">
        <v>53.65</v>
      </c>
      <c r="X36" s="11">
        <v>23</v>
      </c>
      <c r="Y36" s="10">
        <v>38</v>
      </c>
      <c r="Z36" s="11">
        <v>19</v>
      </c>
      <c r="AA36" s="10"/>
      <c r="AB36" s="11"/>
      <c r="AC36" s="11"/>
      <c r="AD36" s="11"/>
      <c r="AE36" s="12">
        <f t="shared" si="29"/>
        <v>46.885278969957085</v>
      </c>
      <c r="AF36">
        <f t="shared" si="30"/>
        <v>1022.4000000000001</v>
      </c>
      <c r="AG36">
        <f t="shared" si="31"/>
        <v>1252.56</v>
      </c>
      <c r="AH36">
        <f t="shared" si="32"/>
        <v>816.72</v>
      </c>
      <c r="AI36">
        <f t="shared" si="33"/>
        <v>1242</v>
      </c>
      <c r="AJ36">
        <f t="shared" si="34"/>
        <v>1510.08</v>
      </c>
      <c r="AK36">
        <f t="shared" si="35"/>
        <v>850.80000000000007</v>
      </c>
      <c r="AL36">
        <f t="shared" si="36"/>
        <v>1129.92</v>
      </c>
      <c r="AM36">
        <f t="shared" si="37"/>
        <v>1143.8399999999999</v>
      </c>
      <c r="AN36">
        <f t="shared" si="38"/>
        <v>0</v>
      </c>
      <c r="AO36">
        <f t="shared" si="39"/>
        <v>1233.95</v>
      </c>
      <c r="AP36">
        <f t="shared" si="40"/>
        <v>722</v>
      </c>
      <c r="AQ36">
        <f t="shared" si="41"/>
        <v>0</v>
      </c>
      <c r="AR36">
        <f t="shared" si="42"/>
        <v>0</v>
      </c>
      <c r="AS36" s="13">
        <f t="shared" si="43"/>
        <v>233</v>
      </c>
      <c r="AV36" s="14">
        <v>12</v>
      </c>
      <c r="AW36" s="15" t="s">
        <v>44</v>
      </c>
      <c r="AX36" s="14">
        <v>169.8</v>
      </c>
      <c r="AY36" s="14">
        <v>-1.4</v>
      </c>
      <c r="AZ36" s="16" t="s">
        <v>54</v>
      </c>
    </row>
    <row r="37" spans="1:52" ht="19.95" hidden="1" customHeight="1" x14ac:dyDescent="0.3">
      <c r="A37" s="60">
        <v>16</v>
      </c>
      <c r="B37" s="34" t="s">
        <v>56</v>
      </c>
      <c r="D37" s="22">
        <v>156.30000000000001</v>
      </c>
      <c r="E37" s="36"/>
      <c r="F37" s="52"/>
      <c r="G37" s="10"/>
      <c r="H37" s="52"/>
      <c r="I37" s="10"/>
      <c r="J37" s="11"/>
      <c r="K37" s="10"/>
      <c r="L37" s="11"/>
      <c r="M37" s="10"/>
      <c r="N37" s="11"/>
      <c r="O37" s="10"/>
      <c r="P37" s="11"/>
      <c r="Q37" s="10"/>
      <c r="R37" s="11"/>
      <c r="S37" s="10"/>
      <c r="T37" s="11"/>
      <c r="U37" s="10"/>
      <c r="V37" s="11"/>
      <c r="W37" s="10"/>
      <c r="X37" s="11"/>
      <c r="Y37" s="10"/>
      <c r="Z37" s="11"/>
      <c r="AA37" s="10"/>
      <c r="AB37" s="11"/>
      <c r="AC37" s="11"/>
      <c r="AD37" s="11"/>
      <c r="AE37" s="12" t="str">
        <f t="shared" ref="AE37" si="44">IF(AS37=0,"",SUM(AF37:AR37)/AS37)</f>
        <v/>
      </c>
      <c r="AF37">
        <f t="shared" ref="AF37:AF38" si="45">E37*F37</f>
        <v>0</v>
      </c>
      <c r="AG37">
        <f t="shared" ref="AG37:AG38" si="46">G37*H37</f>
        <v>0</v>
      </c>
      <c r="AH37">
        <f t="shared" ref="AH37:AH38" si="47">I37*J37</f>
        <v>0</v>
      </c>
      <c r="AI37">
        <f t="shared" ref="AI37" si="48">K37*L37</f>
        <v>0</v>
      </c>
      <c r="AJ37">
        <f t="shared" ref="AJ37" si="49">M37*N37</f>
        <v>0</v>
      </c>
      <c r="AK37">
        <f t="shared" ref="AK37" si="50">O37*P37</f>
        <v>0</v>
      </c>
      <c r="AL37">
        <f t="shared" ref="AL37" si="51">Q37*R37</f>
        <v>0</v>
      </c>
      <c r="AM37">
        <f t="shared" ref="AM37" si="52">S37*T37</f>
        <v>0</v>
      </c>
      <c r="AN37">
        <f t="shared" ref="AN37" si="53">U37*V37</f>
        <v>0</v>
      </c>
      <c r="AO37">
        <f t="shared" ref="AO37" si="54">W37*X37</f>
        <v>0</v>
      </c>
      <c r="AP37">
        <f t="shared" ref="AP37" si="55">Y37*Z37</f>
        <v>0</v>
      </c>
      <c r="AQ37">
        <f t="shared" ref="AQ37" si="56">AA37*AB37</f>
        <v>0</v>
      </c>
      <c r="AR37">
        <f t="shared" ref="AR37" si="57">AC37*AD37</f>
        <v>0</v>
      </c>
      <c r="AS37" s="13">
        <f t="shared" ref="AS37" si="58">F37+H37+J37+L37+N37+P37+R37+T37+V37+X37+Z37+AB37+AD37</f>
        <v>0</v>
      </c>
      <c r="AV37" s="14">
        <v>5</v>
      </c>
      <c r="AW37" s="15" t="s">
        <v>44</v>
      </c>
      <c r="AX37" s="14">
        <v>180</v>
      </c>
      <c r="AY37" s="14">
        <v>-1.6</v>
      </c>
      <c r="AZ37" s="16" t="s">
        <v>45</v>
      </c>
    </row>
    <row r="38" spans="1:52" s="29" customFormat="1" ht="19.95" customHeight="1" x14ac:dyDescent="0.3">
      <c r="A38" s="60"/>
      <c r="B38" s="25"/>
      <c r="C38" s="48" t="s">
        <v>207</v>
      </c>
      <c r="D38" s="50"/>
      <c r="E38" s="49"/>
      <c r="F38" s="56"/>
      <c r="G38" s="26"/>
      <c r="H38" s="56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/>
      <c r="AB38" s="27"/>
      <c r="AC38" s="27"/>
      <c r="AD38" s="27"/>
      <c r="AE38" s="28"/>
      <c r="AF38" s="29">
        <f t="shared" si="45"/>
        <v>0</v>
      </c>
      <c r="AG38" s="29">
        <f t="shared" si="46"/>
        <v>0</v>
      </c>
      <c r="AH38" s="29">
        <f t="shared" si="47"/>
        <v>0</v>
      </c>
      <c r="AI38" s="29">
        <f t="shared" si="19"/>
        <v>0</v>
      </c>
      <c r="AJ38" s="29">
        <f t="shared" si="20"/>
        <v>0</v>
      </c>
      <c r="AK38" s="29">
        <f t="shared" si="21"/>
        <v>0</v>
      </c>
      <c r="AL38" s="29">
        <f t="shared" si="22"/>
        <v>0</v>
      </c>
      <c r="AM38" s="29">
        <f t="shared" si="23"/>
        <v>0</v>
      </c>
      <c r="AN38" s="29">
        <f t="shared" si="24"/>
        <v>0</v>
      </c>
      <c r="AO38" s="29">
        <f t="shared" si="25"/>
        <v>0</v>
      </c>
      <c r="AP38" s="29">
        <f t="shared" ref="AP38" si="59">Y38*Z38</f>
        <v>0</v>
      </c>
      <c r="AQ38" s="29">
        <f t="shared" ref="AQ38" si="60">AA38*AB38</f>
        <v>0</v>
      </c>
      <c r="AR38" s="29">
        <f t="shared" ref="AR38" si="61">AC38*AD38</f>
        <v>0</v>
      </c>
      <c r="AS38" s="30">
        <v>24</v>
      </c>
      <c r="AV38" s="31">
        <v>16</v>
      </c>
      <c r="AW38" s="32" t="s">
        <v>44</v>
      </c>
      <c r="AX38" s="31">
        <v>156.4</v>
      </c>
      <c r="AY38" s="31">
        <v>0.4</v>
      </c>
      <c r="AZ38" s="33" t="s">
        <v>55</v>
      </c>
    </row>
    <row r="39" spans="1:52" ht="19.95" hidden="1" customHeight="1" x14ac:dyDescent="0.3">
      <c r="A39" s="60">
        <v>1</v>
      </c>
      <c r="B39" s="23" t="s">
        <v>80</v>
      </c>
      <c r="C39" s="33" t="s">
        <v>83</v>
      </c>
      <c r="D39" s="47">
        <v>142.1</v>
      </c>
      <c r="E39" s="36">
        <v>46.18</v>
      </c>
      <c r="F39" s="52">
        <v>24</v>
      </c>
      <c r="G39" s="10"/>
      <c r="H39" s="52"/>
      <c r="I39" s="10">
        <v>60.94</v>
      </c>
      <c r="J39" s="11">
        <v>24</v>
      </c>
      <c r="K39" s="10">
        <v>49.22</v>
      </c>
      <c r="L39" s="11">
        <v>23</v>
      </c>
      <c r="M39" s="10"/>
      <c r="N39" s="11"/>
      <c r="O39" s="10"/>
      <c r="P39" s="11"/>
      <c r="Q39" s="10">
        <v>57.08</v>
      </c>
      <c r="R39" s="11">
        <v>24</v>
      </c>
      <c r="S39" s="10"/>
      <c r="T39" s="11"/>
      <c r="U39" s="10"/>
      <c r="V39" s="11"/>
      <c r="W39" s="10"/>
      <c r="X39" s="11"/>
      <c r="Y39" s="10"/>
      <c r="Z39" s="11"/>
      <c r="AA39" s="10"/>
      <c r="AB39" s="11"/>
      <c r="AC39" s="11"/>
      <c r="AD39" s="11"/>
      <c r="AE39" s="12">
        <f t="shared" ref="AE39" si="62">IF(AS39=0,"",SUM(AF39:AR39)/AS39)</f>
        <v>53.398526315789482</v>
      </c>
      <c r="AF39">
        <f t="shared" ref="AF39" si="63">E39*F39</f>
        <v>1108.32</v>
      </c>
      <c r="AG39">
        <f t="shared" ref="AG39" si="64">G39*H39</f>
        <v>0</v>
      </c>
      <c r="AH39">
        <f t="shared" ref="AH39" si="65">I39*J39</f>
        <v>1462.56</v>
      </c>
      <c r="AI39">
        <f t="shared" ref="AI39" si="66">K39*L39</f>
        <v>1132.06</v>
      </c>
      <c r="AJ39">
        <f t="shared" ref="AJ39" si="67">M39*N39</f>
        <v>0</v>
      </c>
      <c r="AK39">
        <f t="shared" ref="AK39" si="68">O39*P39</f>
        <v>0</v>
      </c>
      <c r="AL39">
        <f t="shared" ref="AL39" si="69">Q39*R39</f>
        <v>1369.92</v>
      </c>
      <c r="AM39">
        <f t="shared" ref="AM39" si="70">S39*T39</f>
        <v>0</v>
      </c>
      <c r="AN39">
        <f t="shared" ref="AN39" si="71">U39*V39</f>
        <v>0</v>
      </c>
      <c r="AO39">
        <f t="shared" ref="AO39" si="72">W39*X39</f>
        <v>0</v>
      </c>
      <c r="AP39">
        <f t="shared" ref="AP39" si="73">Y39*Z39</f>
        <v>0</v>
      </c>
      <c r="AQ39">
        <f t="shared" ref="AQ39" si="74">AA39*AB39</f>
        <v>0</v>
      </c>
      <c r="AR39">
        <f t="shared" ref="AR39" si="75">AC39*AD39</f>
        <v>0</v>
      </c>
      <c r="AS39" s="13">
        <f t="shared" ref="AS39" si="76">F39+H39+J39+L39+N39+P39+R39+T39+V39+X39+Z39+AB39+AD39</f>
        <v>95</v>
      </c>
      <c r="AV39" s="14">
        <v>14</v>
      </c>
      <c r="AW39" s="15" t="s">
        <v>44</v>
      </c>
      <c r="AX39" s="14">
        <v>164.2</v>
      </c>
      <c r="AY39" s="14">
        <v>-1.2</v>
      </c>
      <c r="AZ39" s="16" t="s">
        <v>50</v>
      </c>
    </row>
    <row r="40" spans="1:52" ht="19.95" customHeight="1" x14ac:dyDescent="0.3">
      <c r="A40" s="60">
        <v>1</v>
      </c>
      <c r="B40" s="23" t="s">
        <v>80</v>
      </c>
      <c r="C40" s="33" t="s">
        <v>79</v>
      </c>
      <c r="D40" s="81">
        <v>150.6</v>
      </c>
      <c r="E40" s="36">
        <v>42.71</v>
      </c>
      <c r="F40" s="52">
        <v>24</v>
      </c>
      <c r="G40" s="10">
        <v>64.709999999999994</v>
      </c>
      <c r="H40" s="52">
        <v>23</v>
      </c>
      <c r="I40" s="10">
        <v>44.1</v>
      </c>
      <c r="J40" s="11">
        <v>24</v>
      </c>
      <c r="K40" s="10">
        <v>40.1</v>
      </c>
      <c r="L40" s="11">
        <v>24</v>
      </c>
      <c r="M40" s="10"/>
      <c r="N40" s="11"/>
      <c r="O40" s="10">
        <v>63.1</v>
      </c>
      <c r="P40" s="11">
        <v>20</v>
      </c>
      <c r="Q40" s="10">
        <v>51.67</v>
      </c>
      <c r="R40" s="11">
        <v>24</v>
      </c>
      <c r="S40" s="10">
        <v>56.09</v>
      </c>
      <c r="T40" s="11">
        <v>23</v>
      </c>
      <c r="U40" s="10"/>
      <c r="V40" s="11"/>
      <c r="W40" s="10">
        <v>56.96</v>
      </c>
      <c r="X40" s="11">
        <v>23</v>
      </c>
      <c r="Y40" s="10">
        <v>59.5</v>
      </c>
      <c r="Z40" s="11">
        <v>20</v>
      </c>
      <c r="AA40" s="10"/>
      <c r="AB40" s="11"/>
      <c r="AC40" s="11"/>
      <c r="AD40" s="11"/>
      <c r="AE40" s="12">
        <f t="shared" ref="AE40:AE53" si="77">IF(AS40=0,"",SUM(AF40:AR40)/AS40)</f>
        <v>52.811707317073171</v>
      </c>
      <c r="AF40">
        <f t="shared" ref="AF40:AF53" si="78">E40*F40</f>
        <v>1025.04</v>
      </c>
      <c r="AG40">
        <f t="shared" ref="AG40:AG53" si="79">G40*H40</f>
        <v>1488.33</v>
      </c>
      <c r="AH40">
        <f t="shared" ref="AH40:AH53" si="80">I40*J40</f>
        <v>1058.4000000000001</v>
      </c>
      <c r="AI40">
        <f t="shared" ref="AI40:AI53" si="81">K40*L40</f>
        <v>962.40000000000009</v>
      </c>
      <c r="AJ40">
        <f t="shared" ref="AJ40:AJ53" si="82">M40*N40</f>
        <v>0</v>
      </c>
      <c r="AK40">
        <f t="shared" ref="AK40:AK53" si="83">O40*P40</f>
        <v>1262</v>
      </c>
      <c r="AL40">
        <f t="shared" ref="AL40:AL53" si="84">Q40*R40</f>
        <v>1240.08</v>
      </c>
      <c r="AM40">
        <f t="shared" ref="AM40:AM53" si="85">S40*T40</f>
        <v>1290.0700000000002</v>
      </c>
      <c r="AN40">
        <f t="shared" ref="AN40:AN53" si="86">U40*V40</f>
        <v>0</v>
      </c>
      <c r="AO40">
        <f t="shared" ref="AO40:AO53" si="87">W40*X40</f>
        <v>1310.08</v>
      </c>
      <c r="AP40">
        <f t="shared" ref="AP40:AP53" si="88">Y40*Z40</f>
        <v>1190</v>
      </c>
      <c r="AQ40">
        <f t="shared" ref="AQ40:AQ53" si="89">AA40*AB40</f>
        <v>0</v>
      </c>
      <c r="AR40">
        <f t="shared" ref="AR40:AR53" si="90">AC40*AD40</f>
        <v>0</v>
      </c>
      <c r="AS40" s="13">
        <f t="shared" ref="AS40:AS53" si="91">F40+H40+J40+L40+N40+P40+R40+T40+V40+X40+Z40+AB40+AD40</f>
        <v>205</v>
      </c>
      <c r="AV40" s="14">
        <v>7</v>
      </c>
      <c r="AW40" s="15" t="s">
        <v>44</v>
      </c>
      <c r="AX40" s="14">
        <v>177.1</v>
      </c>
      <c r="AY40" s="14">
        <v>-1.5</v>
      </c>
      <c r="AZ40" s="16" t="s">
        <v>53</v>
      </c>
    </row>
    <row r="41" spans="1:52" ht="19.95" customHeight="1" x14ac:dyDescent="0.3">
      <c r="A41" s="60">
        <v>2</v>
      </c>
      <c r="B41" s="23" t="s">
        <v>80</v>
      </c>
      <c r="C41" s="33" t="s">
        <v>81</v>
      </c>
      <c r="D41" s="47">
        <v>149</v>
      </c>
      <c r="E41" s="36">
        <v>51.39</v>
      </c>
      <c r="F41" s="52">
        <v>24</v>
      </c>
      <c r="G41" s="10"/>
      <c r="H41" s="52"/>
      <c r="I41" s="10"/>
      <c r="J41" s="11"/>
      <c r="K41" s="10">
        <v>51.75</v>
      </c>
      <c r="L41" s="11">
        <v>23</v>
      </c>
      <c r="M41" s="10">
        <v>59.17</v>
      </c>
      <c r="N41" s="11">
        <v>24</v>
      </c>
      <c r="O41" s="10">
        <v>40.729999999999997</v>
      </c>
      <c r="P41" s="11">
        <v>24</v>
      </c>
      <c r="Q41" s="10">
        <v>45.83</v>
      </c>
      <c r="R41" s="11">
        <v>24</v>
      </c>
      <c r="S41" s="10">
        <v>54.69</v>
      </c>
      <c r="T41" s="11">
        <v>24</v>
      </c>
      <c r="U41" s="10">
        <v>65.83</v>
      </c>
      <c r="V41" s="11">
        <v>20</v>
      </c>
      <c r="W41" s="10">
        <v>40.1</v>
      </c>
      <c r="X41" s="11">
        <v>24</v>
      </c>
      <c r="Y41" s="10">
        <v>54.83</v>
      </c>
      <c r="Z41" s="11">
        <v>24</v>
      </c>
      <c r="AA41" s="10"/>
      <c r="AB41" s="11"/>
      <c r="AC41" s="11"/>
      <c r="AD41" s="11"/>
      <c r="AE41" s="12">
        <f t="shared" si="77"/>
        <v>51.320426540284366</v>
      </c>
      <c r="AF41">
        <f t="shared" si="78"/>
        <v>1233.3600000000001</v>
      </c>
      <c r="AG41">
        <f t="shared" si="79"/>
        <v>0</v>
      </c>
      <c r="AH41">
        <f t="shared" si="80"/>
        <v>0</v>
      </c>
      <c r="AI41">
        <f t="shared" si="81"/>
        <v>1190.25</v>
      </c>
      <c r="AJ41">
        <f t="shared" si="82"/>
        <v>1420.08</v>
      </c>
      <c r="AK41">
        <f t="shared" si="83"/>
        <v>977.52</v>
      </c>
      <c r="AL41">
        <f t="shared" si="84"/>
        <v>1099.92</v>
      </c>
      <c r="AM41">
        <f t="shared" si="85"/>
        <v>1312.56</v>
      </c>
      <c r="AN41">
        <f t="shared" si="86"/>
        <v>1316.6</v>
      </c>
      <c r="AO41">
        <f t="shared" si="87"/>
        <v>962.40000000000009</v>
      </c>
      <c r="AP41">
        <f t="shared" si="88"/>
        <v>1315.92</v>
      </c>
      <c r="AQ41">
        <f t="shared" si="89"/>
        <v>0</v>
      </c>
      <c r="AR41">
        <f t="shared" si="90"/>
        <v>0</v>
      </c>
      <c r="AS41" s="13">
        <f t="shared" si="91"/>
        <v>211</v>
      </c>
      <c r="AV41" s="14">
        <v>9</v>
      </c>
      <c r="AW41" s="15" t="s">
        <v>44</v>
      </c>
      <c r="AX41" s="14">
        <v>176</v>
      </c>
      <c r="AY41" s="14">
        <v>1</v>
      </c>
      <c r="AZ41" s="16" t="s">
        <v>49</v>
      </c>
    </row>
    <row r="42" spans="1:52" ht="19.95" customHeight="1" x14ac:dyDescent="0.3">
      <c r="A42" s="60">
        <v>3</v>
      </c>
      <c r="B42" s="23" t="s">
        <v>80</v>
      </c>
      <c r="C42" s="33" t="s">
        <v>86</v>
      </c>
      <c r="D42" s="47">
        <v>135.4</v>
      </c>
      <c r="E42" s="36">
        <v>46.18</v>
      </c>
      <c r="F42" s="52">
        <v>23</v>
      </c>
      <c r="G42" s="10">
        <v>44.83</v>
      </c>
      <c r="H42" s="52">
        <v>24</v>
      </c>
      <c r="I42" s="10">
        <v>52.26</v>
      </c>
      <c r="J42" s="11">
        <v>24</v>
      </c>
      <c r="K42" s="10">
        <v>49.22</v>
      </c>
      <c r="L42" s="11">
        <v>23</v>
      </c>
      <c r="M42" s="10">
        <v>37.5</v>
      </c>
      <c r="N42" s="11">
        <v>24</v>
      </c>
      <c r="O42" s="10"/>
      <c r="P42" s="11"/>
      <c r="Q42" s="10">
        <v>51.67</v>
      </c>
      <c r="R42" s="11">
        <v>24</v>
      </c>
      <c r="S42" s="10">
        <v>56.09</v>
      </c>
      <c r="T42" s="11">
        <v>23</v>
      </c>
      <c r="U42" s="10"/>
      <c r="V42" s="11"/>
      <c r="W42" s="10">
        <v>56.96</v>
      </c>
      <c r="X42" s="11">
        <v>23</v>
      </c>
      <c r="Y42" s="10">
        <v>59.5</v>
      </c>
      <c r="Z42" s="11">
        <v>20</v>
      </c>
      <c r="AA42" s="10"/>
      <c r="AB42" s="11"/>
      <c r="AC42" s="11"/>
      <c r="AD42" s="11"/>
      <c r="AE42" s="12">
        <f t="shared" si="77"/>
        <v>50.262451923076924</v>
      </c>
      <c r="AF42">
        <f t="shared" si="78"/>
        <v>1062.1400000000001</v>
      </c>
      <c r="AG42">
        <f t="shared" si="79"/>
        <v>1075.92</v>
      </c>
      <c r="AH42">
        <f t="shared" si="80"/>
        <v>1254.24</v>
      </c>
      <c r="AI42">
        <f t="shared" si="81"/>
        <v>1132.06</v>
      </c>
      <c r="AJ42">
        <f t="shared" si="82"/>
        <v>900</v>
      </c>
      <c r="AK42">
        <f t="shared" si="83"/>
        <v>0</v>
      </c>
      <c r="AL42">
        <f t="shared" si="84"/>
        <v>1240.08</v>
      </c>
      <c r="AM42">
        <f t="shared" si="85"/>
        <v>1290.0700000000002</v>
      </c>
      <c r="AN42">
        <f t="shared" si="86"/>
        <v>0</v>
      </c>
      <c r="AO42">
        <f t="shared" si="87"/>
        <v>1310.08</v>
      </c>
      <c r="AP42">
        <f t="shared" si="88"/>
        <v>1190</v>
      </c>
      <c r="AQ42">
        <f t="shared" si="89"/>
        <v>0</v>
      </c>
      <c r="AR42">
        <f t="shared" si="90"/>
        <v>0</v>
      </c>
      <c r="AS42" s="13">
        <f t="shared" si="91"/>
        <v>208</v>
      </c>
      <c r="AV42" s="14">
        <v>5</v>
      </c>
      <c r="AW42" s="15" t="s">
        <v>44</v>
      </c>
      <c r="AX42" s="14">
        <v>180</v>
      </c>
      <c r="AY42" s="14">
        <v>-1.6</v>
      </c>
      <c r="AZ42" s="16" t="s">
        <v>45</v>
      </c>
    </row>
    <row r="43" spans="1:52" ht="19.95" customHeight="1" x14ac:dyDescent="0.3">
      <c r="A43" s="60">
        <v>4</v>
      </c>
      <c r="B43" s="23" t="s">
        <v>80</v>
      </c>
      <c r="C43" s="33" t="s">
        <v>78</v>
      </c>
      <c r="D43" s="46">
        <v>149.4</v>
      </c>
      <c r="E43" s="36">
        <v>42.85</v>
      </c>
      <c r="F43" s="52">
        <v>24</v>
      </c>
      <c r="G43" s="10">
        <v>51.49</v>
      </c>
      <c r="H43" s="52">
        <v>24</v>
      </c>
      <c r="I43" s="10">
        <v>48.78</v>
      </c>
      <c r="J43" s="11">
        <v>24</v>
      </c>
      <c r="K43" s="10"/>
      <c r="L43" s="11"/>
      <c r="M43" s="10">
        <v>57.08</v>
      </c>
      <c r="N43" s="11">
        <v>24</v>
      </c>
      <c r="O43" s="10">
        <v>49.5</v>
      </c>
      <c r="P43" s="11">
        <v>20</v>
      </c>
      <c r="Q43" s="10">
        <v>51.67</v>
      </c>
      <c r="R43" s="11">
        <v>24</v>
      </c>
      <c r="S43" s="10">
        <v>43.23</v>
      </c>
      <c r="T43" s="11">
        <v>24</v>
      </c>
      <c r="U43" s="10">
        <v>41.67</v>
      </c>
      <c r="V43" s="11">
        <v>24</v>
      </c>
      <c r="W43" s="10">
        <v>62.7</v>
      </c>
      <c r="X43" s="11">
        <v>24</v>
      </c>
      <c r="Y43" s="10">
        <v>50.96</v>
      </c>
      <c r="Z43" s="11">
        <v>23</v>
      </c>
      <c r="AA43" s="10"/>
      <c r="AB43" s="11"/>
      <c r="AC43" s="11"/>
      <c r="AD43" s="11"/>
      <c r="AE43" s="12">
        <f t="shared" si="77"/>
        <v>49.997276595744673</v>
      </c>
      <c r="AF43">
        <f t="shared" si="78"/>
        <v>1028.4000000000001</v>
      </c>
      <c r="AG43">
        <f t="shared" si="79"/>
        <v>1235.76</v>
      </c>
      <c r="AH43">
        <f t="shared" si="80"/>
        <v>1170.72</v>
      </c>
      <c r="AI43">
        <f t="shared" si="81"/>
        <v>0</v>
      </c>
      <c r="AJ43">
        <f t="shared" si="82"/>
        <v>1369.92</v>
      </c>
      <c r="AK43">
        <f t="shared" si="83"/>
        <v>990</v>
      </c>
      <c r="AL43">
        <f t="shared" si="84"/>
        <v>1240.08</v>
      </c>
      <c r="AM43">
        <f t="shared" si="85"/>
        <v>1037.52</v>
      </c>
      <c r="AN43">
        <f t="shared" si="86"/>
        <v>1000.08</v>
      </c>
      <c r="AO43">
        <f t="shared" si="87"/>
        <v>1504.8000000000002</v>
      </c>
      <c r="AP43">
        <f t="shared" si="88"/>
        <v>1172.08</v>
      </c>
      <c r="AQ43">
        <f t="shared" si="89"/>
        <v>0</v>
      </c>
      <c r="AR43">
        <f t="shared" si="90"/>
        <v>0</v>
      </c>
      <c r="AS43" s="13">
        <f t="shared" si="91"/>
        <v>235</v>
      </c>
      <c r="AV43" s="14">
        <v>4</v>
      </c>
      <c r="AW43" s="15" t="s">
        <v>44</v>
      </c>
      <c r="AX43" s="14">
        <v>183</v>
      </c>
      <c r="AY43" s="14">
        <v>1.2</v>
      </c>
      <c r="AZ43" s="16" t="s">
        <v>48</v>
      </c>
    </row>
    <row r="44" spans="1:52" ht="19.95" customHeight="1" x14ac:dyDescent="0.3">
      <c r="A44" s="60">
        <v>5</v>
      </c>
      <c r="B44" s="23" t="s">
        <v>80</v>
      </c>
      <c r="C44" s="33" t="s">
        <v>90</v>
      </c>
      <c r="D44" s="22">
        <v>143.6</v>
      </c>
      <c r="E44" s="36">
        <v>49.65</v>
      </c>
      <c r="F44" s="52">
        <v>24</v>
      </c>
      <c r="G44" s="10">
        <v>46.08</v>
      </c>
      <c r="H44" s="52">
        <v>24</v>
      </c>
      <c r="I44" s="10">
        <v>54.44</v>
      </c>
      <c r="J44" s="11">
        <v>24</v>
      </c>
      <c r="K44" s="10">
        <v>59.59</v>
      </c>
      <c r="L44" s="11">
        <v>24</v>
      </c>
      <c r="M44" s="10">
        <v>52.5</v>
      </c>
      <c r="N44" s="11">
        <v>24</v>
      </c>
      <c r="O44" s="10">
        <v>45.25</v>
      </c>
      <c r="P44" s="11">
        <v>20</v>
      </c>
      <c r="Q44" s="10"/>
      <c r="R44" s="11"/>
      <c r="S44" s="10">
        <v>54.17</v>
      </c>
      <c r="T44" s="11">
        <v>24</v>
      </c>
      <c r="U44" s="10">
        <v>45.42</v>
      </c>
      <c r="V44" s="11">
        <v>24</v>
      </c>
      <c r="W44" s="10">
        <v>38.17</v>
      </c>
      <c r="X44" s="11">
        <v>24</v>
      </c>
      <c r="Y44" s="10">
        <v>50.8</v>
      </c>
      <c r="Z44" s="11">
        <v>20</v>
      </c>
      <c r="AA44" s="10"/>
      <c r="AB44" s="11"/>
      <c r="AC44" s="11"/>
      <c r="AD44" s="11"/>
      <c r="AE44" s="12">
        <f t="shared" si="77"/>
        <v>49.661551724137929</v>
      </c>
      <c r="AF44">
        <f t="shared" si="78"/>
        <v>1191.5999999999999</v>
      </c>
      <c r="AG44">
        <f t="shared" si="79"/>
        <v>1105.92</v>
      </c>
      <c r="AH44">
        <f t="shared" si="80"/>
        <v>1306.56</v>
      </c>
      <c r="AI44">
        <f t="shared" si="81"/>
        <v>1430.16</v>
      </c>
      <c r="AJ44">
        <f t="shared" si="82"/>
        <v>1260</v>
      </c>
      <c r="AK44">
        <f t="shared" si="83"/>
        <v>905</v>
      </c>
      <c r="AL44">
        <f t="shared" si="84"/>
        <v>0</v>
      </c>
      <c r="AM44">
        <f t="shared" si="85"/>
        <v>1300.08</v>
      </c>
      <c r="AN44">
        <f t="shared" si="86"/>
        <v>1090.08</v>
      </c>
      <c r="AO44">
        <f t="shared" si="87"/>
        <v>916.08</v>
      </c>
      <c r="AP44">
        <f t="shared" si="88"/>
        <v>1016</v>
      </c>
      <c r="AQ44">
        <f t="shared" si="89"/>
        <v>0</v>
      </c>
      <c r="AR44">
        <f t="shared" si="90"/>
        <v>0</v>
      </c>
      <c r="AS44" s="13">
        <f t="shared" si="91"/>
        <v>232</v>
      </c>
      <c r="AV44" s="14"/>
      <c r="AW44" s="15"/>
      <c r="AX44" s="14"/>
      <c r="AY44" s="14"/>
      <c r="AZ44" s="16"/>
    </row>
    <row r="45" spans="1:52" ht="19.95" customHeight="1" x14ac:dyDescent="0.3">
      <c r="A45" s="60">
        <v>6</v>
      </c>
      <c r="B45" s="23" t="s">
        <v>80</v>
      </c>
      <c r="C45" s="33" t="s">
        <v>92</v>
      </c>
      <c r="D45" s="81">
        <v>143.6</v>
      </c>
      <c r="E45" s="36">
        <v>54.55</v>
      </c>
      <c r="F45" s="52">
        <v>24</v>
      </c>
      <c r="G45" s="10">
        <v>51.88</v>
      </c>
      <c r="H45" s="52">
        <v>24</v>
      </c>
      <c r="I45" s="10">
        <v>45.21</v>
      </c>
      <c r="J45" s="11">
        <v>24</v>
      </c>
      <c r="K45" s="10">
        <v>43.75</v>
      </c>
      <c r="L45" s="11">
        <v>24</v>
      </c>
      <c r="M45" s="10">
        <v>61.67</v>
      </c>
      <c r="N45" s="11">
        <v>24</v>
      </c>
      <c r="O45" s="10">
        <v>44.9</v>
      </c>
      <c r="P45" s="11">
        <v>20</v>
      </c>
      <c r="Q45" s="10">
        <v>50.83</v>
      </c>
      <c r="R45" s="11">
        <v>24</v>
      </c>
      <c r="S45" s="10"/>
      <c r="T45" s="11"/>
      <c r="U45" s="10"/>
      <c r="V45" s="11"/>
      <c r="W45" s="10">
        <v>47.75</v>
      </c>
      <c r="X45" s="11">
        <v>24</v>
      </c>
      <c r="Y45" s="10">
        <v>42.5</v>
      </c>
      <c r="Z45" s="11">
        <v>24</v>
      </c>
      <c r="AA45" s="10"/>
      <c r="AB45" s="11"/>
      <c r="AC45" s="11"/>
      <c r="AD45" s="11"/>
      <c r="AE45" s="12">
        <f t="shared" si="77"/>
        <v>49.308301886792457</v>
      </c>
      <c r="AF45">
        <f t="shared" si="78"/>
        <v>1309.1999999999998</v>
      </c>
      <c r="AG45">
        <f t="shared" si="79"/>
        <v>1245.1200000000001</v>
      </c>
      <c r="AH45">
        <f t="shared" si="80"/>
        <v>1085.04</v>
      </c>
      <c r="AI45">
        <f t="shared" si="81"/>
        <v>1050</v>
      </c>
      <c r="AJ45">
        <f t="shared" si="82"/>
        <v>1480.08</v>
      </c>
      <c r="AK45">
        <f t="shared" si="83"/>
        <v>898</v>
      </c>
      <c r="AL45">
        <f t="shared" si="84"/>
        <v>1219.92</v>
      </c>
      <c r="AM45">
        <f t="shared" si="85"/>
        <v>0</v>
      </c>
      <c r="AN45">
        <f t="shared" si="86"/>
        <v>0</v>
      </c>
      <c r="AO45">
        <f t="shared" si="87"/>
        <v>1146</v>
      </c>
      <c r="AP45">
        <f t="shared" si="88"/>
        <v>1020</v>
      </c>
      <c r="AQ45">
        <f t="shared" si="89"/>
        <v>0</v>
      </c>
      <c r="AR45">
        <f t="shared" si="90"/>
        <v>0</v>
      </c>
      <c r="AS45" s="13">
        <f t="shared" si="91"/>
        <v>212</v>
      </c>
      <c r="AV45" s="14">
        <v>6</v>
      </c>
      <c r="AW45" s="15" t="s">
        <v>44</v>
      </c>
      <c r="AX45" s="14">
        <v>179.8</v>
      </c>
      <c r="AY45" s="14">
        <v>-5.2</v>
      </c>
      <c r="AZ45" s="16" t="s">
        <v>46</v>
      </c>
    </row>
    <row r="46" spans="1:52" ht="19.95" customHeight="1" x14ac:dyDescent="0.3">
      <c r="A46" s="60">
        <v>7</v>
      </c>
      <c r="B46" s="23" t="s">
        <v>80</v>
      </c>
      <c r="C46" s="73" t="s">
        <v>151</v>
      </c>
      <c r="D46" s="46">
        <v>152.80000000000001</v>
      </c>
      <c r="E46" s="36">
        <v>65.28</v>
      </c>
      <c r="F46" s="52">
        <v>24</v>
      </c>
      <c r="G46" s="10">
        <v>54.06</v>
      </c>
      <c r="H46" s="52">
        <v>23</v>
      </c>
      <c r="I46" s="10">
        <v>63.47</v>
      </c>
      <c r="J46" s="11">
        <v>24</v>
      </c>
      <c r="K46" s="10">
        <v>46.81</v>
      </c>
      <c r="L46" s="11">
        <v>24</v>
      </c>
      <c r="M46" s="10">
        <v>43.48</v>
      </c>
      <c r="N46" s="11">
        <v>23</v>
      </c>
      <c r="O46" s="10">
        <v>45.42</v>
      </c>
      <c r="P46" s="11">
        <v>24</v>
      </c>
      <c r="Q46" s="10">
        <v>41.67</v>
      </c>
      <c r="R46" s="11">
        <v>24</v>
      </c>
      <c r="S46" s="10">
        <v>42.19</v>
      </c>
      <c r="T46" s="11">
        <v>24</v>
      </c>
      <c r="U46" s="10">
        <v>55.83</v>
      </c>
      <c r="V46" s="11">
        <v>20</v>
      </c>
      <c r="W46" s="10">
        <v>36.96</v>
      </c>
      <c r="X46" s="11">
        <v>24</v>
      </c>
      <c r="Y46" s="10">
        <v>46.2</v>
      </c>
      <c r="Z46" s="11">
        <v>20</v>
      </c>
      <c r="AA46" s="10"/>
      <c r="AB46" s="11"/>
      <c r="AC46" s="11"/>
      <c r="AD46" s="11"/>
      <c r="AE46" s="12">
        <f t="shared" si="77"/>
        <v>49.162283464566933</v>
      </c>
      <c r="AF46">
        <f t="shared" si="78"/>
        <v>1566.72</v>
      </c>
      <c r="AG46">
        <f t="shared" si="79"/>
        <v>1243.3800000000001</v>
      </c>
      <c r="AH46">
        <f t="shared" si="80"/>
        <v>1523.28</v>
      </c>
      <c r="AI46">
        <f t="shared" si="81"/>
        <v>1123.44</v>
      </c>
      <c r="AJ46">
        <f t="shared" si="82"/>
        <v>1000.04</v>
      </c>
      <c r="AK46">
        <f t="shared" si="83"/>
        <v>1090.08</v>
      </c>
      <c r="AL46">
        <f t="shared" si="84"/>
        <v>1000.08</v>
      </c>
      <c r="AM46">
        <f t="shared" si="85"/>
        <v>1012.56</v>
      </c>
      <c r="AN46">
        <f t="shared" si="86"/>
        <v>1116.5999999999999</v>
      </c>
      <c r="AO46">
        <f t="shared" si="87"/>
        <v>887.04</v>
      </c>
      <c r="AP46">
        <f t="shared" si="88"/>
        <v>924</v>
      </c>
      <c r="AQ46">
        <f t="shared" si="89"/>
        <v>0</v>
      </c>
      <c r="AR46">
        <f t="shared" si="90"/>
        <v>0</v>
      </c>
      <c r="AS46" s="13">
        <f t="shared" si="91"/>
        <v>254</v>
      </c>
      <c r="AV46" s="14">
        <v>10</v>
      </c>
      <c r="AW46" s="15" t="s">
        <v>44</v>
      </c>
      <c r="AX46" s="14">
        <v>173</v>
      </c>
      <c r="AY46" s="14">
        <v>2.2999999999999998</v>
      </c>
      <c r="AZ46" s="16" t="s">
        <v>51</v>
      </c>
    </row>
    <row r="47" spans="1:52" ht="19.95" customHeight="1" x14ac:dyDescent="0.3">
      <c r="A47" s="60">
        <v>8</v>
      </c>
      <c r="B47" s="23" t="s">
        <v>80</v>
      </c>
      <c r="C47" s="33" t="s">
        <v>85</v>
      </c>
      <c r="D47" s="47">
        <v>143.6</v>
      </c>
      <c r="E47" s="36">
        <v>48.96</v>
      </c>
      <c r="F47" s="52">
        <v>24</v>
      </c>
      <c r="G47" s="10">
        <v>41.05</v>
      </c>
      <c r="H47" s="52">
        <v>23</v>
      </c>
      <c r="I47" s="10">
        <v>58.96</v>
      </c>
      <c r="J47" s="11">
        <v>24</v>
      </c>
      <c r="K47" s="10">
        <v>49.42</v>
      </c>
      <c r="L47" s="11">
        <v>24</v>
      </c>
      <c r="M47" s="10">
        <v>49.58</v>
      </c>
      <c r="N47" s="11">
        <v>24</v>
      </c>
      <c r="O47" s="10">
        <v>49.33</v>
      </c>
      <c r="P47" s="11">
        <v>24</v>
      </c>
      <c r="Q47" s="10"/>
      <c r="R47" s="11"/>
      <c r="S47" s="10">
        <v>43.59</v>
      </c>
      <c r="T47" s="11">
        <v>23</v>
      </c>
      <c r="U47" s="10"/>
      <c r="V47" s="11"/>
      <c r="W47" s="10">
        <v>43.67</v>
      </c>
      <c r="X47" s="11">
        <v>24</v>
      </c>
      <c r="Y47" s="10">
        <v>53.75</v>
      </c>
      <c r="Z47" s="11">
        <v>24</v>
      </c>
      <c r="AA47" s="10"/>
      <c r="AB47" s="11"/>
      <c r="AC47" s="11"/>
      <c r="AD47" s="11"/>
      <c r="AE47" s="12">
        <f t="shared" si="77"/>
        <v>48.760747663551399</v>
      </c>
      <c r="AF47">
        <f t="shared" si="78"/>
        <v>1175.04</v>
      </c>
      <c r="AG47">
        <f t="shared" si="79"/>
        <v>944.15</v>
      </c>
      <c r="AH47">
        <f t="shared" si="80"/>
        <v>1415.04</v>
      </c>
      <c r="AI47">
        <f t="shared" si="81"/>
        <v>1186.08</v>
      </c>
      <c r="AJ47">
        <f t="shared" si="82"/>
        <v>1189.92</v>
      </c>
      <c r="AK47">
        <f t="shared" si="83"/>
        <v>1183.92</v>
      </c>
      <c r="AL47">
        <f t="shared" si="84"/>
        <v>0</v>
      </c>
      <c r="AM47">
        <f t="shared" si="85"/>
        <v>1002.57</v>
      </c>
      <c r="AN47">
        <f t="shared" si="86"/>
        <v>0</v>
      </c>
      <c r="AO47">
        <f t="shared" si="87"/>
        <v>1048.08</v>
      </c>
      <c r="AP47">
        <f t="shared" si="88"/>
        <v>1290</v>
      </c>
      <c r="AQ47">
        <f t="shared" si="89"/>
        <v>0</v>
      </c>
      <c r="AR47">
        <f t="shared" si="90"/>
        <v>0</v>
      </c>
      <c r="AS47" s="13">
        <f t="shared" si="91"/>
        <v>214</v>
      </c>
      <c r="AV47" s="14">
        <v>12</v>
      </c>
      <c r="AW47" s="15" t="s">
        <v>44</v>
      </c>
      <c r="AX47" s="14">
        <v>169.8</v>
      </c>
      <c r="AY47" s="14">
        <v>-1.4</v>
      </c>
      <c r="AZ47" s="16" t="s">
        <v>54</v>
      </c>
    </row>
    <row r="48" spans="1:52" ht="19.95" hidden="1" customHeight="1" x14ac:dyDescent="0.3">
      <c r="A48" s="60">
        <v>9</v>
      </c>
      <c r="B48" s="23" t="s">
        <v>80</v>
      </c>
      <c r="C48" s="33" t="s">
        <v>84</v>
      </c>
      <c r="D48" s="47">
        <v>143.5</v>
      </c>
      <c r="E48" s="36">
        <v>47.47</v>
      </c>
      <c r="F48" s="52">
        <v>24</v>
      </c>
      <c r="G48" s="10">
        <v>43.73</v>
      </c>
      <c r="H48" s="52">
        <v>23</v>
      </c>
      <c r="I48" s="10">
        <v>52.78</v>
      </c>
      <c r="J48" s="11">
        <v>24</v>
      </c>
      <c r="K48" s="10">
        <v>48</v>
      </c>
      <c r="L48" s="11">
        <v>24</v>
      </c>
      <c r="M48" s="10">
        <v>37.5</v>
      </c>
      <c r="N48" s="11">
        <v>24</v>
      </c>
      <c r="O48" s="10">
        <v>49.22</v>
      </c>
      <c r="P48" s="11">
        <v>23</v>
      </c>
      <c r="Q48" s="10"/>
      <c r="R48" s="11"/>
      <c r="S48" s="10"/>
      <c r="T48" s="11"/>
      <c r="U48" s="10"/>
      <c r="V48" s="11"/>
      <c r="W48" s="10">
        <v>57.36</v>
      </c>
      <c r="X48" s="11">
        <v>24</v>
      </c>
      <c r="Y48" s="10"/>
      <c r="Z48" s="11"/>
      <c r="AA48" s="10"/>
      <c r="AB48" s="11"/>
      <c r="AC48" s="11"/>
      <c r="AD48" s="11"/>
      <c r="AE48" s="12">
        <f t="shared" si="77"/>
        <v>48.027048192771083</v>
      </c>
      <c r="AF48">
        <f t="shared" si="78"/>
        <v>1139.28</v>
      </c>
      <c r="AG48">
        <f t="shared" si="79"/>
        <v>1005.79</v>
      </c>
      <c r="AH48">
        <f t="shared" si="80"/>
        <v>1266.72</v>
      </c>
      <c r="AI48">
        <f t="shared" si="81"/>
        <v>1152</v>
      </c>
      <c r="AJ48">
        <f t="shared" si="82"/>
        <v>900</v>
      </c>
      <c r="AK48">
        <f t="shared" si="83"/>
        <v>1132.06</v>
      </c>
      <c r="AL48">
        <f t="shared" si="84"/>
        <v>0</v>
      </c>
      <c r="AM48">
        <f t="shared" si="85"/>
        <v>0</v>
      </c>
      <c r="AN48">
        <f t="shared" si="86"/>
        <v>0</v>
      </c>
      <c r="AO48">
        <f t="shared" si="87"/>
        <v>1376.6399999999999</v>
      </c>
      <c r="AP48">
        <f t="shared" si="88"/>
        <v>0</v>
      </c>
      <c r="AQ48">
        <f t="shared" si="89"/>
        <v>0</v>
      </c>
      <c r="AR48">
        <f t="shared" si="90"/>
        <v>0</v>
      </c>
      <c r="AS48" s="13">
        <f t="shared" si="91"/>
        <v>166</v>
      </c>
      <c r="AV48" s="14">
        <v>2</v>
      </c>
      <c r="AW48" s="15" t="s">
        <v>44</v>
      </c>
      <c r="AX48" s="14">
        <v>184.6</v>
      </c>
      <c r="AY48" s="14">
        <v>-0.6</v>
      </c>
      <c r="AZ48" s="16" t="s">
        <v>47</v>
      </c>
    </row>
    <row r="49" spans="1:52" ht="19.95" hidden="1" customHeight="1" x14ac:dyDescent="0.3">
      <c r="A49" s="60">
        <v>11</v>
      </c>
      <c r="B49" s="23" t="s">
        <v>80</v>
      </c>
      <c r="C49" s="33" t="s">
        <v>145</v>
      </c>
      <c r="D49" s="47">
        <v>142.4</v>
      </c>
      <c r="E49" s="36">
        <v>45.83</v>
      </c>
      <c r="F49" s="52">
        <v>23</v>
      </c>
      <c r="G49" s="10">
        <v>55.62</v>
      </c>
      <c r="H49" s="52">
        <v>24</v>
      </c>
      <c r="I49" s="10">
        <v>36.96</v>
      </c>
      <c r="J49" s="11">
        <v>23</v>
      </c>
      <c r="K49" s="10">
        <v>48</v>
      </c>
      <c r="L49" s="11">
        <v>24</v>
      </c>
      <c r="M49" s="10"/>
      <c r="N49" s="11"/>
      <c r="O49" s="10"/>
      <c r="P49" s="11"/>
      <c r="Q49" s="10"/>
      <c r="R49" s="11"/>
      <c r="S49" s="10"/>
      <c r="T49" s="11"/>
      <c r="U49" s="10"/>
      <c r="V49" s="11"/>
      <c r="W49" s="10"/>
      <c r="X49" s="11"/>
      <c r="Y49" s="10"/>
      <c r="Z49" s="11"/>
      <c r="AA49" s="10"/>
      <c r="AB49" s="11"/>
      <c r="AC49" s="11"/>
      <c r="AD49" s="11"/>
      <c r="AE49" s="12">
        <f t="shared" si="77"/>
        <v>46.713297872340419</v>
      </c>
      <c r="AF49">
        <f t="shared" si="78"/>
        <v>1054.0899999999999</v>
      </c>
      <c r="AG49">
        <f t="shared" si="79"/>
        <v>1334.8799999999999</v>
      </c>
      <c r="AH49">
        <f t="shared" si="80"/>
        <v>850.08</v>
      </c>
      <c r="AI49">
        <f t="shared" si="81"/>
        <v>1152</v>
      </c>
      <c r="AJ49">
        <f t="shared" si="82"/>
        <v>0</v>
      </c>
      <c r="AK49">
        <f t="shared" si="83"/>
        <v>0</v>
      </c>
      <c r="AL49">
        <f t="shared" si="84"/>
        <v>0</v>
      </c>
      <c r="AM49">
        <f t="shared" si="85"/>
        <v>0</v>
      </c>
      <c r="AN49">
        <f t="shared" si="86"/>
        <v>0</v>
      </c>
      <c r="AO49">
        <f t="shared" si="87"/>
        <v>0</v>
      </c>
      <c r="AP49">
        <f t="shared" si="88"/>
        <v>0</v>
      </c>
      <c r="AQ49">
        <f t="shared" si="89"/>
        <v>0</v>
      </c>
      <c r="AR49">
        <f t="shared" si="90"/>
        <v>0</v>
      </c>
      <c r="AS49" s="13">
        <f t="shared" si="91"/>
        <v>94</v>
      </c>
      <c r="AV49" s="14"/>
      <c r="AW49" s="15"/>
      <c r="AX49" s="14"/>
      <c r="AY49" s="14"/>
      <c r="AZ49" s="16"/>
    </row>
    <row r="50" spans="1:52" ht="19.95" hidden="1" customHeight="1" x14ac:dyDescent="0.3">
      <c r="A50" s="60">
        <v>10</v>
      </c>
      <c r="B50" s="23" t="s">
        <v>80</v>
      </c>
      <c r="C50" s="62" t="s">
        <v>208</v>
      </c>
      <c r="D50" s="46">
        <v>137.4</v>
      </c>
      <c r="E50" s="36"/>
      <c r="F50" s="52"/>
      <c r="G50" s="10">
        <v>44.96</v>
      </c>
      <c r="H50" s="52">
        <v>21</v>
      </c>
      <c r="I50" s="10">
        <v>46.35</v>
      </c>
      <c r="J50" s="11">
        <v>24</v>
      </c>
      <c r="K50" s="10"/>
      <c r="L50" s="11"/>
      <c r="M50" s="10">
        <v>42.92</v>
      </c>
      <c r="N50" s="11">
        <v>24</v>
      </c>
      <c r="O50" s="10">
        <v>49.8</v>
      </c>
      <c r="P50" s="11">
        <v>20</v>
      </c>
      <c r="Q50" s="10"/>
      <c r="R50" s="11"/>
      <c r="S50" s="10">
        <v>51.36</v>
      </c>
      <c r="T50" s="11">
        <v>23</v>
      </c>
      <c r="U50" s="10"/>
      <c r="V50" s="11"/>
      <c r="W50" s="10"/>
      <c r="X50" s="11"/>
      <c r="Y50" s="10"/>
      <c r="Z50" s="11"/>
      <c r="AA50" s="10"/>
      <c r="AB50" s="11"/>
      <c r="AC50" s="11"/>
      <c r="AD50" s="11"/>
      <c r="AE50" s="12">
        <f t="shared" si="77"/>
        <v>46.999285714285712</v>
      </c>
      <c r="AF50">
        <f t="shared" si="78"/>
        <v>0</v>
      </c>
      <c r="AG50">
        <f t="shared" si="79"/>
        <v>944.16</v>
      </c>
      <c r="AH50">
        <f t="shared" si="80"/>
        <v>1112.4000000000001</v>
      </c>
      <c r="AI50">
        <f t="shared" si="81"/>
        <v>0</v>
      </c>
      <c r="AJ50">
        <f t="shared" si="82"/>
        <v>1030.08</v>
      </c>
      <c r="AK50">
        <f t="shared" si="83"/>
        <v>996</v>
      </c>
      <c r="AL50">
        <f t="shared" si="84"/>
        <v>0</v>
      </c>
      <c r="AM50">
        <f t="shared" si="85"/>
        <v>1181.28</v>
      </c>
      <c r="AN50">
        <f t="shared" si="86"/>
        <v>0</v>
      </c>
      <c r="AO50">
        <f t="shared" si="87"/>
        <v>0</v>
      </c>
      <c r="AP50">
        <f t="shared" si="88"/>
        <v>0</v>
      </c>
      <c r="AQ50">
        <f t="shared" si="89"/>
        <v>0</v>
      </c>
      <c r="AR50">
        <f t="shared" si="90"/>
        <v>0</v>
      </c>
      <c r="AS50" s="13">
        <f t="shared" si="91"/>
        <v>112</v>
      </c>
      <c r="AV50" s="14">
        <v>14</v>
      </c>
      <c r="AW50" s="15" t="s">
        <v>44</v>
      </c>
      <c r="AX50" s="14">
        <v>164.2</v>
      </c>
      <c r="AY50" s="14">
        <v>-1.2</v>
      </c>
      <c r="AZ50" s="16" t="s">
        <v>50</v>
      </c>
    </row>
    <row r="51" spans="1:52" ht="19.95" customHeight="1" x14ac:dyDescent="0.3">
      <c r="A51" s="60">
        <v>9</v>
      </c>
      <c r="B51" s="23" t="s">
        <v>80</v>
      </c>
      <c r="C51" s="33" t="s">
        <v>76</v>
      </c>
      <c r="D51" s="47">
        <v>148.19999999999999</v>
      </c>
      <c r="E51" s="36">
        <v>47.88</v>
      </c>
      <c r="F51" s="52">
        <v>24</v>
      </c>
      <c r="G51" s="10">
        <v>51.78</v>
      </c>
      <c r="H51" s="52">
        <v>23</v>
      </c>
      <c r="I51" s="10">
        <v>60.14</v>
      </c>
      <c r="J51" s="11">
        <v>24</v>
      </c>
      <c r="K51" s="10">
        <v>44.97</v>
      </c>
      <c r="L51" s="11">
        <v>24</v>
      </c>
      <c r="M51" s="10"/>
      <c r="N51" s="11"/>
      <c r="O51" s="10">
        <v>38.75</v>
      </c>
      <c r="P51" s="11">
        <v>24</v>
      </c>
      <c r="Q51" s="10"/>
      <c r="R51" s="11"/>
      <c r="S51" s="10">
        <v>40.1</v>
      </c>
      <c r="T51" s="11">
        <v>24</v>
      </c>
      <c r="U51" s="10">
        <v>38.19</v>
      </c>
      <c r="V51" s="11">
        <v>24</v>
      </c>
      <c r="W51" s="10">
        <v>53.17</v>
      </c>
      <c r="X51" s="11">
        <v>24</v>
      </c>
      <c r="Y51" s="10">
        <v>53.58</v>
      </c>
      <c r="Z51" s="11">
        <v>24</v>
      </c>
      <c r="AA51" s="10"/>
      <c r="AB51" s="11"/>
      <c r="AC51" s="11"/>
      <c r="AD51" s="11"/>
      <c r="AE51" s="12">
        <f t="shared" si="77"/>
        <v>47.598418604651165</v>
      </c>
      <c r="AF51">
        <f t="shared" si="78"/>
        <v>1149.1200000000001</v>
      </c>
      <c r="AG51">
        <f t="shared" si="79"/>
        <v>1190.94</v>
      </c>
      <c r="AH51">
        <f t="shared" si="80"/>
        <v>1443.3600000000001</v>
      </c>
      <c r="AI51">
        <f t="shared" si="81"/>
        <v>1079.28</v>
      </c>
      <c r="AJ51">
        <f t="shared" si="82"/>
        <v>0</v>
      </c>
      <c r="AK51">
        <f t="shared" si="83"/>
        <v>930</v>
      </c>
      <c r="AL51">
        <f t="shared" si="84"/>
        <v>0</v>
      </c>
      <c r="AM51">
        <f t="shared" si="85"/>
        <v>962.40000000000009</v>
      </c>
      <c r="AN51">
        <f t="shared" si="86"/>
        <v>916.56</v>
      </c>
      <c r="AO51">
        <f t="shared" si="87"/>
        <v>1276.08</v>
      </c>
      <c r="AP51">
        <f t="shared" si="88"/>
        <v>1285.92</v>
      </c>
      <c r="AQ51">
        <f t="shared" si="89"/>
        <v>0</v>
      </c>
      <c r="AR51">
        <f t="shared" si="90"/>
        <v>0</v>
      </c>
      <c r="AS51" s="13">
        <f t="shared" si="91"/>
        <v>215</v>
      </c>
      <c r="AV51" s="14"/>
      <c r="AW51" s="15"/>
      <c r="AX51" s="14"/>
      <c r="AY51" s="14"/>
      <c r="AZ51" s="16"/>
    </row>
    <row r="52" spans="1:52" ht="19.95" hidden="1" customHeight="1" x14ac:dyDescent="0.3">
      <c r="A52" s="60">
        <v>12</v>
      </c>
      <c r="B52" s="23" t="s">
        <v>80</v>
      </c>
      <c r="C52" s="33" t="s">
        <v>93</v>
      </c>
      <c r="D52" s="47">
        <v>111.5</v>
      </c>
      <c r="E52" s="36"/>
      <c r="F52" s="52"/>
      <c r="G52" s="10">
        <v>52.83</v>
      </c>
      <c r="H52" s="52">
        <v>23</v>
      </c>
      <c r="I52" s="10">
        <v>45.56</v>
      </c>
      <c r="J52" s="11">
        <v>24</v>
      </c>
      <c r="K52" s="10">
        <v>42.25</v>
      </c>
      <c r="L52" s="11">
        <v>23</v>
      </c>
      <c r="M52" s="10"/>
      <c r="N52" s="11"/>
      <c r="O52" s="10"/>
      <c r="P52" s="11"/>
      <c r="Q52" s="10">
        <v>36.25</v>
      </c>
      <c r="R52" s="11">
        <v>24</v>
      </c>
      <c r="S52" s="10">
        <v>52.56</v>
      </c>
      <c r="T52" s="11">
        <v>22</v>
      </c>
      <c r="U52" s="10"/>
      <c r="V52" s="11"/>
      <c r="W52" s="10"/>
      <c r="X52" s="11"/>
      <c r="Y52" s="10"/>
      <c r="Z52" s="11"/>
      <c r="AA52" s="10"/>
      <c r="AB52" s="11"/>
      <c r="AC52" s="11"/>
      <c r="AD52" s="11"/>
      <c r="AE52" s="12">
        <f t="shared" si="77"/>
        <v>45.746551724137937</v>
      </c>
      <c r="AF52">
        <f t="shared" si="78"/>
        <v>0</v>
      </c>
      <c r="AG52">
        <f t="shared" si="79"/>
        <v>1215.0899999999999</v>
      </c>
      <c r="AH52">
        <f t="shared" si="80"/>
        <v>1093.44</v>
      </c>
      <c r="AI52">
        <f t="shared" si="81"/>
        <v>971.75</v>
      </c>
      <c r="AJ52">
        <f t="shared" si="82"/>
        <v>0</v>
      </c>
      <c r="AK52">
        <f t="shared" si="83"/>
        <v>0</v>
      </c>
      <c r="AL52">
        <f t="shared" si="84"/>
        <v>870</v>
      </c>
      <c r="AM52">
        <f t="shared" si="85"/>
        <v>1156.3200000000002</v>
      </c>
      <c r="AN52">
        <f t="shared" si="86"/>
        <v>0</v>
      </c>
      <c r="AO52">
        <f t="shared" si="87"/>
        <v>0</v>
      </c>
      <c r="AP52">
        <f t="shared" si="88"/>
        <v>0</v>
      </c>
      <c r="AQ52">
        <f t="shared" si="89"/>
        <v>0</v>
      </c>
      <c r="AR52">
        <f t="shared" si="90"/>
        <v>0</v>
      </c>
      <c r="AS52" s="13">
        <f t="shared" si="91"/>
        <v>116</v>
      </c>
      <c r="AV52" s="14"/>
      <c r="AW52" s="15"/>
      <c r="AX52" s="14"/>
      <c r="AY52" s="16"/>
      <c r="AZ52" s="16"/>
    </row>
    <row r="53" spans="1:52" ht="19.95" customHeight="1" x14ac:dyDescent="0.3">
      <c r="A53" s="8">
        <v>10</v>
      </c>
      <c r="B53" s="23" t="s">
        <v>80</v>
      </c>
      <c r="C53" s="61" t="s">
        <v>152</v>
      </c>
      <c r="D53" s="46">
        <v>125</v>
      </c>
      <c r="E53" s="36">
        <v>40.03</v>
      </c>
      <c r="F53" s="52">
        <v>24</v>
      </c>
      <c r="G53" s="10">
        <v>47.46</v>
      </c>
      <c r="H53" s="52">
        <v>23</v>
      </c>
      <c r="I53" s="10">
        <v>31.32</v>
      </c>
      <c r="J53" s="11">
        <v>24</v>
      </c>
      <c r="K53" s="10">
        <v>44.83</v>
      </c>
      <c r="L53" s="11">
        <v>24</v>
      </c>
      <c r="M53" s="10">
        <v>38.33</v>
      </c>
      <c r="N53" s="11">
        <v>24</v>
      </c>
      <c r="O53" s="10">
        <v>55</v>
      </c>
      <c r="P53" s="11">
        <v>24</v>
      </c>
      <c r="Q53" s="10"/>
      <c r="R53" s="11"/>
      <c r="S53" s="10">
        <v>44.18</v>
      </c>
      <c r="T53" s="11">
        <v>23</v>
      </c>
      <c r="U53" s="10">
        <v>55</v>
      </c>
      <c r="V53" s="11">
        <v>20</v>
      </c>
      <c r="W53" s="10"/>
      <c r="X53" s="11"/>
      <c r="Y53" s="10"/>
      <c r="Z53" s="11"/>
      <c r="AA53" s="10"/>
      <c r="AB53" s="11"/>
      <c r="AC53" s="11"/>
      <c r="AD53" s="11"/>
      <c r="AE53" s="12">
        <f t="shared" si="77"/>
        <v>44.279354838709679</v>
      </c>
      <c r="AF53">
        <f t="shared" si="78"/>
        <v>960.72</v>
      </c>
      <c r="AG53">
        <f t="shared" si="79"/>
        <v>1091.58</v>
      </c>
      <c r="AH53">
        <f t="shared" si="80"/>
        <v>751.68000000000006</v>
      </c>
      <c r="AI53">
        <f t="shared" si="81"/>
        <v>1075.92</v>
      </c>
      <c r="AJ53">
        <f t="shared" si="82"/>
        <v>919.92</v>
      </c>
      <c r="AK53">
        <f t="shared" si="83"/>
        <v>1320</v>
      </c>
      <c r="AL53">
        <f t="shared" si="84"/>
        <v>0</v>
      </c>
      <c r="AM53">
        <f t="shared" si="85"/>
        <v>1016.14</v>
      </c>
      <c r="AN53">
        <f t="shared" si="86"/>
        <v>1100</v>
      </c>
      <c r="AO53">
        <f t="shared" si="87"/>
        <v>0</v>
      </c>
      <c r="AP53">
        <f t="shared" si="88"/>
        <v>0</v>
      </c>
      <c r="AQ53">
        <f t="shared" si="89"/>
        <v>0</v>
      </c>
      <c r="AR53">
        <f t="shared" si="90"/>
        <v>0</v>
      </c>
      <c r="AS53" s="13">
        <f t="shared" si="91"/>
        <v>186</v>
      </c>
      <c r="AV53" s="14">
        <v>4</v>
      </c>
      <c r="AW53" s="15" t="s">
        <v>44</v>
      </c>
      <c r="AX53" s="14">
        <v>183</v>
      </c>
      <c r="AY53" s="14">
        <v>1.2</v>
      </c>
      <c r="AZ53" s="16" t="s">
        <v>48</v>
      </c>
    </row>
    <row r="54" spans="1:52" ht="19.95" hidden="1" customHeight="1" x14ac:dyDescent="0.3">
      <c r="A54" s="8">
        <v>16</v>
      </c>
      <c r="B54" s="23" t="s">
        <v>80</v>
      </c>
      <c r="C54" s="33" t="s">
        <v>91</v>
      </c>
      <c r="D54" s="47">
        <v>133</v>
      </c>
      <c r="E54" s="36"/>
      <c r="F54" s="52"/>
      <c r="G54" s="10">
        <v>49.05</v>
      </c>
      <c r="H54" s="52">
        <v>22</v>
      </c>
      <c r="I54" s="10">
        <v>38.409999999999997</v>
      </c>
      <c r="J54" s="11">
        <v>23</v>
      </c>
      <c r="K54" s="10"/>
      <c r="L54" s="11"/>
      <c r="M54" s="10"/>
      <c r="N54" s="11"/>
      <c r="O54" s="10">
        <v>33.64</v>
      </c>
      <c r="P54" s="11">
        <v>20</v>
      </c>
      <c r="Q54" s="10"/>
      <c r="R54" s="11"/>
      <c r="S54" s="10"/>
      <c r="T54" s="11"/>
      <c r="U54" s="10"/>
      <c r="V54" s="11"/>
      <c r="W54" s="10"/>
      <c r="X54" s="11"/>
      <c r="Y54" s="10"/>
      <c r="Z54" s="11"/>
      <c r="AA54" s="10"/>
      <c r="AB54" s="11"/>
      <c r="AC54" s="11"/>
      <c r="AD54" s="11"/>
      <c r="AE54" s="12">
        <f t="shared" ref="AE54" si="92">IF(AS54=0,"",SUM(AF54:AR54)/AS54)</f>
        <v>40.543538461538461</v>
      </c>
      <c r="AF54">
        <f t="shared" ref="AF54" si="93">E54*F54</f>
        <v>0</v>
      </c>
      <c r="AG54">
        <f t="shared" ref="AG54" si="94">G54*H54</f>
        <v>1079.0999999999999</v>
      </c>
      <c r="AH54">
        <f t="shared" ref="AH54" si="95">I54*J54</f>
        <v>883.43</v>
      </c>
      <c r="AI54">
        <f t="shared" ref="AI54" si="96">K54*L54</f>
        <v>0</v>
      </c>
      <c r="AJ54">
        <f t="shared" ref="AJ54" si="97">M54*N54</f>
        <v>0</v>
      </c>
      <c r="AK54">
        <f t="shared" ref="AK54" si="98">O54*P54</f>
        <v>672.8</v>
      </c>
      <c r="AL54">
        <f t="shared" ref="AL54" si="99">Q54*R54</f>
        <v>0</v>
      </c>
      <c r="AM54">
        <f t="shared" ref="AM54" si="100">S54*T54</f>
        <v>0</v>
      </c>
      <c r="AN54">
        <f t="shared" ref="AN54" si="101">U54*V54</f>
        <v>0</v>
      </c>
      <c r="AO54">
        <f t="shared" ref="AO54" si="102">W54*X54</f>
        <v>0</v>
      </c>
      <c r="AP54">
        <f t="shared" ref="AP54" si="103">Y54*Z54</f>
        <v>0</v>
      </c>
      <c r="AQ54">
        <f t="shared" ref="AQ54" si="104">AA54*AB54</f>
        <v>0</v>
      </c>
      <c r="AR54">
        <f t="shared" ref="AR54" si="105">AC54*AD54</f>
        <v>0</v>
      </c>
      <c r="AS54" s="13">
        <f t="shared" ref="AS54" si="106">F54+H54+J54+L54+N54+P54+R54+T54+V54+X54+Z54+AB54+AD54</f>
        <v>65</v>
      </c>
      <c r="AV54" s="14">
        <v>12</v>
      </c>
      <c r="AW54" s="15" t="s">
        <v>44</v>
      </c>
      <c r="AX54" s="14">
        <v>169.8</v>
      </c>
      <c r="AY54" s="14">
        <v>-1.4</v>
      </c>
      <c r="AZ54" s="16" t="s">
        <v>54</v>
      </c>
    </row>
    <row r="61" spans="1:52" hidden="1" x14ac:dyDescent="0.3"/>
    <row r="62" spans="1:52" hidden="1" x14ac:dyDescent="0.3"/>
    <row r="63" spans="1:52" ht="57" hidden="1" x14ac:dyDescent="0.3">
      <c r="A63" s="41">
        <v>1</v>
      </c>
      <c r="B63" s="42" t="s">
        <v>44</v>
      </c>
      <c r="C63" s="41">
        <v>196.4</v>
      </c>
      <c r="D63" s="41">
        <v>2.6</v>
      </c>
      <c r="E63" s="43" t="s">
        <v>154</v>
      </c>
    </row>
    <row r="64" spans="1:52" ht="68.400000000000006" hidden="1" x14ac:dyDescent="0.3">
      <c r="A64" s="41">
        <v>2</v>
      </c>
      <c r="B64" s="42" t="s">
        <v>44</v>
      </c>
      <c r="C64" s="41">
        <v>186.8</v>
      </c>
      <c r="D64" s="41">
        <v>3.4</v>
      </c>
      <c r="E64" s="43" t="s">
        <v>155</v>
      </c>
    </row>
    <row r="65" spans="1:5" ht="57" hidden="1" x14ac:dyDescent="0.3">
      <c r="A65" s="41">
        <v>3</v>
      </c>
      <c r="B65" s="42" t="s">
        <v>44</v>
      </c>
      <c r="C65" s="41">
        <v>183.3</v>
      </c>
      <c r="D65" s="41">
        <v>0.9</v>
      </c>
      <c r="E65" s="43" t="s">
        <v>156</v>
      </c>
    </row>
    <row r="66" spans="1:5" ht="68.400000000000006" hidden="1" x14ac:dyDescent="0.3">
      <c r="A66" s="41">
        <v>4</v>
      </c>
      <c r="B66" s="42" t="s">
        <v>44</v>
      </c>
      <c r="C66" s="41">
        <v>182.4</v>
      </c>
      <c r="D66" s="41">
        <v>-1.8</v>
      </c>
      <c r="E66" s="43" t="s">
        <v>157</v>
      </c>
    </row>
    <row r="67" spans="1:5" ht="68.400000000000006" hidden="1" x14ac:dyDescent="0.3">
      <c r="A67" s="41">
        <v>5</v>
      </c>
      <c r="B67" s="42" t="s">
        <v>44</v>
      </c>
      <c r="C67" s="41">
        <v>180.6</v>
      </c>
      <c r="D67" s="41">
        <v>-7.2</v>
      </c>
      <c r="E67" s="43" t="s">
        <v>158</v>
      </c>
    </row>
    <row r="68" spans="1:5" ht="68.400000000000006" hidden="1" x14ac:dyDescent="0.3">
      <c r="A68" s="41">
        <v>6</v>
      </c>
      <c r="B68" s="42" t="s">
        <v>44</v>
      </c>
      <c r="C68" s="41">
        <v>175.6</v>
      </c>
      <c r="D68" s="41">
        <v>4.5999999999999996</v>
      </c>
      <c r="E68" s="43" t="s">
        <v>159</v>
      </c>
    </row>
    <row r="69" spans="1:5" ht="68.400000000000006" hidden="1" x14ac:dyDescent="0.3">
      <c r="A69" s="41">
        <v>7</v>
      </c>
      <c r="B69" s="42" t="s">
        <v>44</v>
      </c>
      <c r="C69" s="41">
        <v>174</v>
      </c>
      <c r="D69" s="41">
        <v>3.6</v>
      </c>
      <c r="E69" s="43" t="s">
        <v>160</v>
      </c>
    </row>
    <row r="70" spans="1:5" ht="68.400000000000006" hidden="1" x14ac:dyDescent="0.3">
      <c r="A70" s="41">
        <v>8</v>
      </c>
      <c r="B70" s="42" t="s">
        <v>44</v>
      </c>
      <c r="C70" s="41">
        <v>172.8</v>
      </c>
      <c r="D70" s="41">
        <v>-1</v>
      </c>
      <c r="E70" s="43" t="s">
        <v>161</v>
      </c>
    </row>
    <row r="71" spans="1:5" ht="68.400000000000006" hidden="1" x14ac:dyDescent="0.3">
      <c r="A71" s="41">
        <v>9</v>
      </c>
      <c r="B71" s="42" t="s">
        <v>44</v>
      </c>
      <c r="C71" s="41">
        <v>171.6</v>
      </c>
      <c r="D71" s="41">
        <v>-0.4</v>
      </c>
      <c r="E71" s="43" t="s">
        <v>162</v>
      </c>
    </row>
    <row r="72" spans="1:5" ht="68.400000000000006" hidden="1" x14ac:dyDescent="0.3">
      <c r="A72" s="41">
        <v>10</v>
      </c>
      <c r="B72" s="42" t="s">
        <v>44</v>
      </c>
      <c r="C72" s="41">
        <v>171</v>
      </c>
      <c r="D72" s="41">
        <v>0.2</v>
      </c>
      <c r="E72" s="43" t="s">
        <v>163</v>
      </c>
    </row>
    <row r="73" spans="1:5" ht="68.400000000000006" hidden="1" x14ac:dyDescent="0.3">
      <c r="A73" s="41">
        <v>11</v>
      </c>
      <c r="B73" s="42" t="s">
        <v>44</v>
      </c>
      <c r="C73" s="41">
        <v>170.1</v>
      </c>
      <c r="D73" s="43"/>
      <c r="E73" s="43" t="s">
        <v>164</v>
      </c>
    </row>
    <row r="74" spans="1:5" ht="68.400000000000006" hidden="1" x14ac:dyDescent="0.3">
      <c r="A74" s="41">
        <v>12</v>
      </c>
      <c r="B74" s="42" t="s">
        <v>44</v>
      </c>
      <c r="C74" s="41">
        <v>169.8</v>
      </c>
      <c r="D74" s="41">
        <v>-2</v>
      </c>
      <c r="E74" s="43" t="s">
        <v>165</v>
      </c>
    </row>
    <row r="75" spans="1:5" ht="57" hidden="1" x14ac:dyDescent="0.3">
      <c r="A75" s="41">
        <v>13</v>
      </c>
      <c r="B75" s="42" t="s">
        <v>44</v>
      </c>
      <c r="C75" s="41">
        <v>169.2</v>
      </c>
      <c r="D75" s="41">
        <v>0.5</v>
      </c>
      <c r="E75" s="43" t="s">
        <v>166</v>
      </c>
    </row>
    <row r="76" spans="1:5" ht="57" hidden="1" x14ac:dyDescent="0.3">
      <c r="A76" s="41">
        <v>14</v>
      </c>
      <c r="B76" s="42" t="s">
        <v>44</v>
      </c>
      <c r="C76" s="41">
        <v>168.3</v>
      </c>
      <c r="D76" s="41">
        <v>1.9</v>
      </c>
      <c r="E76" s="43" t="s">
        <v>167</v>
      </c>
    </row>
    <row r="77" spans="1:5" ht="68.400000000000006" hidden="1" x14ac:dyDescent="0.3">
      <c r="A77" s="41">
        <v>15</v>
      </c>
      <c r="B77" s="42" t="s">
        <v>44</v>
      </c>
      <c r="C77" s="41">
        <v>168.1</v>
      </c>
      <c r="D77" s="41">
        <v>-2.9</v>
      </c>
      <c r="E77" s="43" t="s">
        <v>168</v>
      </c>
    </row>
    <row r="78" spans="1:5" ht="68.400000000000006" hidden="1" x14ac:dyDescent="0.3">
      <c r="A78" s="41">
        <v>16</v>
      </c>
      <c r="B78" s="42" t="s">
        <v>44</v>
      </c>
      <c r="C78" s="41">
        <v>167.8</v>
      </c>
      <c r="D78" s="41">
        <v>2.2000000000000002</v>
      </c>
      <c r="E78" s="43" t="s">
        <v>169</v>
      </c>
    </row>
    <row r="79" spans="1:5" ht="68.400000000000006" hidden="1" x14ac:dyDescent="0.3">
      <c r="A79" s="41">
        <v>17</v>
      </c>
      <c r="B79" s="42" t="s">
        <v>44</v>
      </c>
      <c r="C79" s="41">
        <v>165.5</v>
      </c>
      <c r="D79" s="41">
        <v>3.7</v>
      </c>
      <c r="E79" s="43" t="s">
        <v>170</v>
      </c>
    </row>
    <row r="80" spans="1:5" ht="57" hidden="1" x14ac:dyDescent="0.3">
      <c r="A80" s="41">
        <v>18</v>
      </c>
      <c r="B80" s="42" t="s">
        <v>44</v>
      </c>
      <c r="C80" s="41">
        <v>165</v>
      </c>
      <c r="D80" s="41">
        <v>0.9</v>
      </c>
      <c r="E80" s="43" t="s">
        <v>171</v>
      </c>
    </row>
    <row r="81" spans="1:5" ht="79.8" hidden="1" x14ac:dyDescent="0.3">
      <c r="A81" s="41">
        <v>19</v>
      </c>
      <c r="B81" s="42" t="s">
        <v>44</v>
      </c>
      <c r="C81" s="41">
        <v>164.8</v>
      </c>
      <c r="D81" s="43"/>
      <c r="E81" s="43" t="s">
        <v>172</v>
      </c>
    </row>
    <row r="82" spans="1:5" ht="68.400000000000006" hidden="1" x14ac:dyDescent="0.3">
      <c r="A82" s="41">
        <v>20</v>
      </c>
      <c r="B82" s="42" t="s">
        <v>44</v>
      </c>
      <c r="C82" s="41">
        <v>164.6</v>
      </c>
      <c r="D82" s="41">
        <v>-0.4</v>
      </c>
      <c r="E82" s="43" t="s">
        <v>173</v>
      </c>
    </row>
    <row r="83" spans="1:5" ht="68.400000000000006" hidden="1" x14ac:dyDescent="0.3">
      <c r="A83" s="41">
        <v>21</v>
      </c>
      <c r="B83" s="42" t="s">
        <v>44</v>
      </c>
      <c r="C83" s="41">
        <v>162.6</v>
      </c>
      <c r="D83" s="41">
        <v>-2.2000000000000002</v>
      </c>
      <c r="E83" s="43" t="s">
        <v>174</v>
      </c>
    </row>
    <row r="84" spans="1:5" ht="68.400000000000006" hidden="1" x14ac:dyDescent="0.3">
      <c r="A84" s="41">
        <v>22</v>
      </c>
      <c r="B84" s="42" t="s">
        <v>44</v>
      </c>
      <c r="C84" s="41">
        <v>162.4</v>
      </c>
      <c r="D84" s="41">
        <v>-5.6</v>
      </c>
      <c r="E84" s="43" t="s">
        <v>175</v>
      </c>
    </row>
    <row r="85" spans="1:5" ht="68.400000000000006" hidden="1" x14ac:dyDescent="0.3">
      <c r="A85" s="41">
        <v>23</v>
      </c>
      <c r="B85" s="42" t="s">
        <v>44</v>
      </c>
      <c r="C85" s="41">
        <v>161.80000000000001</v>
      </c>
      <c r="D85" s="43"/>
      <c r="E85" s="43" t="s">
        <v>176</v>
      </c>
    </row>
    <row r="86" spans="1:5" ht="68.400000000000006" hidden="1" x14ac:dyDescent="0.3">
      <c r="A86" s="41">
        <v>24</v>
      </c>
      <c r="B86" s="42" t="s">
        <v>44</v>
      </c>
      <c r="C86" s="41">
        <v>160</v>
      </c>
      <c r="D86" s="41">
        <v>-4.4000000000000004</v>
      </c>
      <c r="E86" s="43" t="s">
        <v>177</v>
      </c>
    </row>
    <row r="87" spans="1:5" ht="68.400000000000006" hidden="1" x14ac:dyDescent="0.3">
      <c r="A87" s="41">
        <v>25</v>
      </c>
      <c r="B87" s="42" t="s">
        <v>44</v>
      </c>
      <c r="C87" s="41">
        <v>158.9</v>
      </c>
      <c r="D87" s="41">
        <v>0.8</v>
      </c>
      <c r="E87" s="43" t="s">
        <v>178</v>
      </c>
    </row>
    <row r="88" spans="1:5" ht="79.8" hidden="1" x14ac:dyDescent="0.3">
      <c r="A88" s="41">
        <v>26</v>
      </c>
      <c r="B88" s="42" t="s">
        <v>44</v>
      </c>
      <c r="C88" s="41">
        <v>157.30000000000001</v>
      </c>
      <c r="D88" s="41">
        <v>1</v>
      </c>
      <c r="E88" s="43" t="s">
        <v>179</v>
      </c>
    </row>
    <row r="89" spans="1:5" ht="68.400000000000006" hidden="1" x14ac:dyDescent="0.3">
      <c r="A89" s="41">
        <v>27</v>
      </c>
      <c r="B89" s="42" t="s">
        <v>44</v>
      </c>
      <c r="C89" s="41">
        <v>156</v>
      </c>
      <c r="D89" s="41">
        <v>4</v>
      </c>
      <c r="E89" s="43" t="s">
        <v>180</v>
      </c>
    </row>
    <row r="90" spans="1:5" ht="68.400000000000006" hidden="1" x14ac:dyDescent="0.3">
      <c r="A90" s="41">
        <v>-28</v>
      </c>
      <c r="B90" s="42" t="s">
        <v>44</v>
      </c>
      <c r="C90" s="41">
        <v>155.80000000000001</v>
      </c>
      <c r="D90" s="43"/>
      <c r="E90" s="43" t="s">
        <v>181</v>
      </c>
    </row>
    <row r="91" spans="1:5" ht="79.8" hidden="1" x14ac:dyDescent="0.3">
      <c r="A91" s="41">
        <v>-28</v>
      </c>
      <c r="B91" s="42" t="s">
        <v>44</v>
      </c>
      <c r="C91" s="41">
        <v>155.80000000000001</v>
      </c>
      <c r="D91" s="41">
        <v>-3.2</v>
      </c>
      <c r="E91" s="43" t="s">
        <v>182</v>
      </c>
    </row>
    <row r="92" spans="1:5" ht="68.400000000000006" hidden="1" x14ac:dyDescent="0.3">
      <c r="A92" s="41">
        <v>30</v>
      </c>
      <c r="B92" s="42" t="s">
        <v>44</v>
      </c>
      <c r="C92" s="41">
        <v>155.1</v>
      </c>
      <c r="D92" s="41">
        <v>0.2</v>
      </c>
      <c r="E92" s="43" t="s">
        <v>183</v>
      </c>
    </row>
    <row r="93" spans="1:5" ht="68.400000000000006" hidden="1" x14ac:dyDescent="0.3">
      <c r="A93" s="41">
        <v>31</v>
      </c>
      <c r="B93" s="42" t="s">
        <v>44</v>
      </c>
      <c r="C93" s="41">
        <v>154.19999999999999</v>
      </c>
      <c r="D93" s="41">
        <v>1</v>
      </c>
      <c r="E93" s="43" t="s">
        <v>184</v>
      </c>
    </row>
    <row r="94" spans="1:5" ht="68.400000000000006" hidden="1" x14ac:dyDescent="0.3">
      <c r="A94" s="41">
        <v>32</v>
      </c>
      <c r="B94" s="42" t="s">
        <v>44</v>
      </c>
      <c r="C94" s="41">
        <v>154</v>
      </c>
      <c r="D94" s="41">
        <v>6</v>
      </c>
      <c r="E94" s="43" t="s">
        <v>185</v>
      </c>
    </row>
    <row r="95" spans="1:5" ht="68.400000000000006" hidden="1" x14ac:dyDescent="0.3">
      <c r="A95" s="41">
        <v>33</v>
      </c>
      <c r="B95" s="42" t="s">
        <v>44</v>
      </c>
      <c r="C95" s="41">
        <v>153.6</v>
      </c>
      <c r="D95" s="41">
        <v>1.4</v>
      </c>
      <c r="E95" s="43" t="s">
        <v>186</v>
      </c>
    </row>
    <row r="96" spans="1:5" ht="68.400000000000006" hidden="1" x14ac:dyDescent="0.3">
      <c r="A96" s="41">
        <v>34</v>
      </c>
      <c r="B96" s="42" t="s">
        <v>44</v>
      </c>
      <c r="C96" s="41">
        <v>152.80000000000001</v>
      </c>
      <c r="D96" s="41">
        <v>2.2000000000000002</v>
      </c>
      <c r="E96" s="43" t="s">
        <v>187</v>
      </c>
    </row>
    <row r="97" spans="1:5" ht="68.400000000000006" hidden="1" x14ac:dyDescent="0.3">
      <c r="A97" s="41">
        <v>35</v>
      </c>
      <c r="B97" s="42" t="s">
        <v>44</v>
      </c>
      <c r="C97" s="41">
        <v>150.6</v>
      </c>
      <c r="D97" s="41">
        <v>-1.2</v>
      </c>
      <c r="E97" s="43" t="s">
        <v>188</v>
      </c>
    </row>
    <row r="98" spans="1:5" ht="91.2" hidden="1" x14ac:dyDescent="0.3">
      <c r="A98" s="41">
        <v>36</v>
      </c>
      <c r="B98" s="42" t="s">
        <v>44</v>
      </c>
      <c r="C98" s="41">
        <v>149.4</v>
      </c>
      <c r="D98" s="41">
        <v>-4.8</v>
      </c>
      <c r="E98" s="43" t="s">
        <v>189</v>
      </c>
    </row>
    <row r="99" spans="1:5" ht="68.400000000000006" hidden="1" x14ac:dyDescent="0.3">
      <c r="A99" s="41">
        <v>37</v>
      </c>
      <c r="B99" s="42" t="s">
        <v>44</v>
      </c>
      <c r="C99" s="41">
        <v>149</v>
      </c>
      <c r="D99" s="41">
        <v>-2.2000000000000002</v>
      </c>
      <c r="E99" s="43" t="s">
        <v>190</v>
      </c>
    </row>
    <row r="100" spans="1:5" ht="79.8" hidden="1" x14ac:dyDescent="0.3">
      <c r="A100" s="41">
        <v>38</v>
      </c>
      <c r="B100" s="42" t="s">
        <v>44</v>
      </c>
      <c r="C100" s="41">
        <v>148.19999999999999</v>
      </c>
      <c r="D100" s="41">
        <v>-0.2</v>
      </c>
      <c r="E100" s="43" t="s">
        <v>191</v>
      </c>
    </row>
    <row r="101" spans="1:5" ht="68.400000000000006" hidden="1" x14ac:dyDescent="0.3">
      <c r="A101" s="41">
        <v>39</v>
      </c>
      <c r="B101" s="42" t="s">
        <v>44</v>
      </c>
      <c r="C101" s="41">
        <v>143.6</v>
      </c>
      <c r="D101" s="41">
        <v>-2.2999999999999998</v>
      </c>
      <c r="E101" s="43" t="s">
        <v>192</v>
      </c>
    </row>
    <row r="102" spans="1:5" ht="68.400000000000006" hidden="1" x14ac:dyDescent="0.3">
      <c r="A102" s="41">
        <v>-40</v>
      </c>
      <c r="B102" s="42" t="s">
        <v>44</v>
      </c>
      <c r="C102" s="41">
        <v>143.6</v>
      </c>
      <c r="D102" s="41">
        <v>6.8</v>
      </c>
      <c r="E102" s="43" t="s">
        <v>193</v>
      </c>
    </row>
    <row r="103" spans="1:5" ht="68.400000000000006" hidden="1" x14ac:dyDescent="0.3">
      <c r="A103" s="41">
        <v>-40</v>
      </c>
      <c r="B103" s="42" t="s">
        <v>44</v>
      </c>
      <c r="C103" s="41">
        <v>143.6</v>
      </c>
      <c r="D103" s="41">
        <v>5.8</v>
      </c>
      <c r="E103" s="43" t="s">
        <v>194</v>
      </c>
    </row>
    <row r="104" spans="1:5" ht="68.400000000000006" hidden="1" x14ac:dyDescent="0.3">
      <c r="A104" s="41">
        <v>42</v>
      </c>
      <c r="B104" s="42" t="s">
        <v>44</v>
      </c>
      <c r="C104" s="41">
        <v>143.5</v>
      </c>
      <c r="D104" s="41">
        <v>-1</v>
      </c>
      <c r="E104" s="43" t="s">
        <v>195</v>
      </c>
    </row>
    <row r="105" spans="1:5" ht="79.8" hidden="1" x14ac:dyDescent="0.3">
      <c r="A105" s="41">
        <v>43</v>
      </c>
      <c r="B105" s="42" t="s">
        <v>44</v>
      </c>
      <c r="C105" s="41">
        <v>142.4</v>
      </c>
      <c r="D105" s="41">
        <v>2</v>
      </c>
      <c r="E105" s="43" t="s">
        <v>196</v>
      </c>
    </row>
    <row r="106" spans="1:5" ht="91.2" hidden="1" x14ac:dyDescent="0.3">
      <c r="A106" s="41">
        <v>44</v>
      </c>
      <c r="B106" s="42" t="s">
        <v>44</v>
      </c>
      <c r="C106" s="41">
        <v>142.1</v>
      </c>
      <c r="D106" s="41">
        <v>-3.1</v>
      </c>
      <c r="E106" s="43" t="s">
        <v>197</v>
      </c>
    </row>
    <row r="107" spans="1:5" ht="68.400000000000006" hidden="1" x14ac:dyDescent="0.3">
      <c r="A107" s="41">
        <v>45</v>
      </c>
      <c r="B107" s="42" t="s">
        <v>44</v>
      </c>
      <c r="C107" s="41">
        <v>137.4</v>
      </c>
      <c r="D107" s="43"/>
      <c r="E107" s="43" t="s">
        <v>198</v>
      </c>
    </row>
    <row r="108" spans="1:5" ht="68.400000000000006" hidden="1" x14ac:dyDescent="0.3">
      <c r="A108" s="41">
        <v>46</v>
      </c>
      <c r="B108" s="42" t="s">
        <v>44</v>
      </c>
      <c r="C108" s="41">
        <v>135.4</v>
      </c>
      <c r="D108" s="41">
        <v>0.8</v>
      </c>
      <c r="E108" s="43" t="s">
        <v>199</v>
      </c>
    </row>
    <row r="109" spans="1:5" ht="68.400000000000006" hidden="1" x14ac:dyDescent="0.3">
      <c r="A109" s="41">
        <v>47</v>
      </c>
      <c r="B109" s="42" t="s">
        <v>44</v>
      </c>
      <c r="C109" s="41">
        <v>132</v>
      </c>
      <c r="D109" s="43"/>
      <c r="E109" s="43" t="s">
        <v>200</v>
      </c>
    </row>
    <row r="110" spans="1:5" ht="68.400000000000006" hidden="1" x14ac:dyDescent="0.3">
      <c r="A110" s="41">
        <v>48</v>
      </c>
      <c r="B110" s="42" t="s">
        <v>44</v>
      </c>
      <c r="C110" s="41">
        <v>125</v>
      </c>
      <c r="D110" s="41">
        <v>-6</v>
      </c>
      <c r="E110" s="43" t="s">
        <v>201</v>
      </c>
    </row>
    <row r="111" spans="1:5" ht="79.8" hidden="1" x14ac:dyDescent="0.3">
      <c r="A111" s="41">
        <v>49</v>
      </c>
      <c r="B111" s="42" t="s">
        <v>44</v>
      </c>
      <c r="C111" s="41">
        <v>111.5</v>
      </c>
      <c r="D111" s="43"/>
      <c r="E111" s="43" t="s">
        <v>202</v>
      </c>
    </row>
    <row r="112" spans="1:5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</sheetData>
  <sortState xmlns:xlrd2="http://schemas.microsoft.com/office/spreadsheetml/2017/richdata2" ref="A40:BT53">
    <sortCondition descending="1" ref="AE40:AE53"/>
  </sortState>
  <mergeCells count="2">
    <mergeCell ref="A1:C1"/>
    <mergeCell ref="AE1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197A-29C8-4B8B-874C-518CCCE24BE3}">
  <dimension ref="A1:E51"/>
  <sheetViews>
    <sheetView topLeftCell="A25" workbookViewId="0">
      <selection activeCell="A33" sqref="A33:XFD33"/>
    </sheetView>
  </sheetViews>
  <sheetFormatPr defaultRowHeight="14.4" x14ac:dyDescent="0.3"/>
  <cols>
    <col min="5" max="5" width="91.21875" customWidth="1"/>
  </cols>
  <sheetData>
    <row r="1" spans="1:5" x14ac:dyDescent="0.3">
      <c r="A1" s="41">
        <v>1</v>
      </c>
      <c r="B1" s="42" t="s">
        <v>44</v>
      </c>
      <c r="C1" s="41">
        <v>187.4</v>
      </c>
      <c r="D1" s="41">
        <v>-1.8</v>
      </c>
      <c r="E1" s="43" t="s">
        <v>96</v>
      </c>
    </row>
    <row r="2" spans="1:5" x14ac:dyDescent="0.3">
      <c r="A2" s="41">
        <v>2</v>
      </c>
      <c r="B2" s="42" t="s">
        <v>44</v>
      </c>
      <c r="C2" s="41">
        <v>186</v>
      </c>
      <c r="D2" s="41">
        <v>-0.4</v>
      </c>
      <c r="E2" s="43" t="s">
        <v>97</v>
      </c>
    </row>
    <row r="3" spans="1:5" x14ac:dyDescent="0.3">
      <c r="A3" s="41">
        <v>3</v>
      </c>
      <c r="B3" s="42" t="s">
        <v>44</v>
      </c>
      <c r="C3" s="41">
        <v>184.8</v>
      </c>
      <c r="D3" s="41">
        <v>0</v>
      </c>
      <c r="E3" s="43" t="s">
        <v>98</v>
      </c>
    </row>
    <row r="4" spans="1:5" x14ac:dyDescent="0.3">
      <c r="A4" s="41">
        <v>4</v>
      </c>
      <c r="B4" s="42" t="s">
        <v>44</v>
      </c>
      <c r="C4" s="41">
        <v>182.2</v>
      </c>
      <c r="D4" s="41">
        <v>-4.9000000000000004</v>
      </c>
      <c r="E4" s="43" t="s">
        <v>99</v>
      </c>
    </row>
    <row r="5" spans="1:5" x14ac:dyDescent="0.3">
      <c r="A5" s="41">
        <v>5</v>
      </c>
      <c r="B5" s="42" t="s">
        <v>44</v>
      </c>
      <c r="C5" s="41">
        <v>179.4</v>
      </c>
      <c r="D5" s="41">
        <v>-3.4</v>
      </c>
      <c r="E5" s="43" t="s">
        <v>100</v>
      </c>
    </row>
    <row r="6" spans="1:5" x14ac:dyDescent="0.3">
      <c r="A6" s="41">
        <v>6</v>
      </c>
      <c r="B6" s="42" t="s">
        <v>44</v>
      </c>
      <c r="C6" s="41">
        <v>177.6</v>
      </c>
      <c r="D6" s="41">
        <v>0.3</v>
      </c>
      <c r="E6" s="43" t="s">
        <v>101</v>
      </c>
    </row>
    <row r="7" spans="1:5" x14ac:dyDescent="0.3">
      <c r="A7" s="41">
        <v>7</v>
      </c>
      <c r="B7" s="42" t="s">
        <v>44</v>
      </c>
      <c r="C7" s="41">
        <v>176.6</v>
      </c>
      <c r="D7" s="41">
        <v>1.4</v>
      </c>
      <c r="E7" s="43" t="s">
        <v>102</v>
      </c>
    </row>
    <row r="8" spans="1:5" x14ac:dyDescent="0.3">
      <c r="A8" s="41">
        <v>8</v>
      </c>
      <c r="B8" s="42" t="s">
        <v>44</v>
      </c>
      <c r="C8" s="41">
        <v>176</v>
      </c>
      <c r="D8" s="41">
        <v>4.4000000000000004</v>
      </c>
      <c r="E8" s="43" t="s">
        <v>103</v>
      </c>
    </row>
    <row r="9" spans="1:5" x14ac:dyDescent="0.3">
      <c r="A9" s="41">
        <v>9</v>
      </c>
      <c r="B9" s="42" t="s">
        <v>44</v>
      </c>
      <c r="C9" s="41">
        <v>175.9</v>
      </c>
      <c r="D9" s="41">
        <v>1.2</v>
      </c>
      <c r="E9" s="43" t="s">
        <v>104</v>
      </c>
    </row>
    <row r="10" spans="1:5" x14ac:dyDescent="0.3">
      <c r="A10" s="41">
        <v>10</v>
      </c>
      <c r="B10" s="42" t="s">
        <v>44</v>
      </c>
      <c r="C10" s="41">
        <v>175</v>
      </c>
      <c r="D10" s="41">
        <v>3.6</v>
      </c>
      <c r="E10" s="43" t="s">
        <v>105</v>
      </c>
    </row>
    <row r="11" spans="1:5" x14ac:dyDescent="0.3">
      <c r="A11" s="41">
        <v>11</v>
      </c>
      <c r="B11" s="42" t="s">
        <v>44</v>
      </c>
      <c r="C11" s="41">
        <v>174.4</v>
      </c>
      <c r="D11" s="41">
        <v>0.2</v>
      </c>
      <c r="E11" s="43" t="s">
        <v>106</v>
      </c>
    </row>
    <row r="12" spans="1:5" x14ac:dyDescent="0.3">
      <c r="A12" s="41">
        <v>12</v>
      </c>
      <c r="B12" s="42" t="s">
        <v>44</v>
      </c>
      <c r="C12" s="41">
        <v>171</v>
      </c>
      <c r="D12" s="41">
        <v>6</v>
      </c>
      <c r="E12" s="43" t="s">
        <v>107</v>
      </c>
    </row>
    <row r="13" spans="1:5" x14ac:dyDescent="0.3">
      <c r="A13" s="41">
        <v>13</v>
      </c>
      <c r="B13" s="42" t="s">
        <v>44</v>
      </c>
      <c r="C13" s="41">
        <v>170.6</v>
      </c>
      <c r="D13" s="41">
        <v>7.2</v>
      </c>
      <c r="E13" s="43" t="s">
        <v>108</v>
      </c>
    </row>
    <row r="14" spans="1:5" x14ac:dyDescent="0.3">
      <c r="A14" s="41">
        <v>14</v>
      </c>
      <c r="B14" s="42" t="s">
        <v>44</v>
      </c>
      <c r="C14" s="41">
        <v>168.6</v>
      </c>
      <c r="D14" s="41">
        <v>0.9</v>
      </c>
      <c r="E14" s="43" t="s">
        <v>109</v>
      </c>
    </row>
    <row r="15" spans="1:5" x14ac:dyDescent="0.3">
      <c r="A15" s="41">
        <v>15</v>
      </c>
      <c r="B15" s="42" t="s">
        <v>44</v>
      </c>
      <c r="C15" s="41">
        <v>168.4</v>
      </c>
      <c r="D15" s="41">
        <v>2</v>
      </c>
      <c r="E15" s="43" t="s">
        <v>110</v>
      </c>
    </row>
    <row r="16" spans="1:5" x14ac:dyDescent="0.3">
      <c r="A16" s="41"/>
      <c r="B16" s="42"/>
      <c r="C16" s="41"/>
      <c r="D16" s="41"/>
      <c r="E16" s="43"/>
    </row>
    <row r="17" spans="1:5" x14ac:dyDescent="0.3">
      <c r="A17" s="41">
        <v>16</v>
      </c>
      <c r="B17" s="42" t="s">
        <v>44</v>
      </c>
      <c r="C17" s="41">
        <v>167.8</v>
      </c>
      <c r="D17" s="41">
        <v>3</v>
      </c>
      <c r="E17" s="43" t="s">
        <v>111</v>
      </c>
    </row>
    <row r="18" spans="1:5" x14ac:dyDescent="0.3">
      <c r="A18" s="41">
        <v>17</v>
      </c>
      <c r="B18" s="42" t="s">
        <v>44</v>
      </c>
      <c r="C18" s="41">
        <v>166.9</v>
      </c>
      <c r="D18" s="41">
        <v>-3.5</v>
      </c>
      <c r="E18" s="43" t="s">
        <v>112</v>
      </c>
    </row>
    <row r="19" spans="1:5" x14ac:dyDescent="0.3">
      <c r="A19" s="41">
        <v>18</v>
      </c>
      <c r="B19" s="42" t="s">
        <v>44</v>
      </c>
      <c r="C19" s="41">
        <v>165.4</v>
      </c>
      <c r="D19" s="43"/>
      <c r="E19" s="43" t="s">
        <v>113</v>
      </c>
    </row>
    <row r="20" spans="1:5" x14ac:dyDescent="0.3">
      <c r="A20" s="41">
        <v>19</v>
      </c>
      <c r="B20" s="42" t="s">
        <v>44</v>
      </c>
      <c r="C20" s="41">
        <v>165.2</v>
      </c>
      <c r="D20" s="41">
        <v>6.4</v>
      </c>
      <c r="E20" s="43" t="s">
        <v>114</v>
      </c>
    </row>
    <row r="21" spans="1:5" x14ac:dyDescent="0.3">
      <c r="A21" s="41">
        <v>20</v>
      </c>
      <c r="B21" s="42" t="s">
        <v>44</v>
      </c>
      <c r="C21" s="41">
        <v>165</v>
      </c>
      <c r="D21" s="41">
        <v>4.8</v>
      </c>
      <c r="E21" s="43" t="s">
        <v>115</v>
      </c>
    </row>
    <row r="22" spans="1:5" x14ac:dyDescent="0.3">
      <c r="A22" s="41">
        <v>-21</v>
      </c>
      <c r="B22" s="42" t="s">
        <v>44</v>
      </c>
      <c r="C22" s="41">
        <v>161.4</v>
      </c>
      <c r="D22" s="41">
        <v>-7.2</v>
      </c>
      <c r="E22" s="43" t="s">
        <v>116</v>
      </c>
    </row>
    <row r="23" spans="1:5" x14ac:dyDescent="0.3">
      <c r="A23" s="41">
        <v>-21</v>
      </c>
      <c r="B23" s="42" t="s">
        <v>44</v>
      </c>
      <c r="C23" s="41">
        <v>161.4</v>
      </c>
      <c r="D23" s="41">
        <v>-3.4</v>
      </c>
      <c r="E23" s="43" t="s">
        <v>117</v>
      </c>
    </row>
    <row r="24" spans="1:5" x14ac:dyDescent="0.3">
      <c r="A24" s="41">
        <v>23</v>
      </c>
      <c r="B24" s="42" t="s">
        <v>44</v>
      </c>
      <c r="C24" s="41">
        <v>161.19999999999999</v>
      </c>
      <c r="D24" s="41">
        <v>9.4</v>
      </c>
      <c r="E24" s="43" t="s">
        <v>118</v>
      </c>
    </row>
    <row r="25" spans="1:5" x14ac:dyDescent="0.3">
      <c r="A25" s="41">
        <v>24</v>
      </c>
      <c r="B25" s="42" t="s">
        <v>44</v>
      </c>
      <c r="C25" s="41">
        <v>160.6</v>
      </c>
      <c r="D25" s="41">
        <v>-2.2000000000000002</v>
      </c>
      <c r="E25" s="43" t="s">
        <v>119</v>
      </c>
    </row>
    <row r="26" spans="1:5" x14ac:dyDescent="0.3">
      <c r="A26" s="41">
        <v>25</v>
      </c>
      <c r="B26" s="42" t="s">
        <v>44</v>
      </c>
      <c r="C26" s="41">
        <v>158.80000000000001</v>
      </c>
      <c r="D26" s="41">
        <v>-0.2</v>
      </c>
      <c r="E26" s="43" t="s">
        <v>120</v>
      </c>
    </row>
    <row r="27" spans="1:5" x14ac:dyDescent="0.3">
      <c r="A27" s="41">
        <v>26</v>
      </c>
      <c r="B27" s="42" t="s">
        <v>44</v>
      </c>
      <c r="C27" s="41">
        <v>158</v>
      </c>
      <c r="D27" s="41">
        <v>-3.4</v>
      </c>
      <c r="E27" s="43" t="s">
        <v>121</v>
      </c>
    </row>
    <row r="28" spans="1:5" x14ac:dyDescent="0.3">
      <c r="A28" s="41">
        <v>27</v>
      </c>
      <c r="B28" s="42" t="s">
        <v>44</v>
      </c>
      <c r="C28" s="41">
        <v>156.80000000000001</v>
      </c>
      <c r="D28" s="41">
        <v>6.6</v>
      </c>
      <c r="E28" s="43" t="s">
        <v>122</v>
      </c>
    </row>
    <row r="29" spans="1:5" x14ac:dyDescent="0.3">
      <c r="A29" s="41">
        <v>28</v>
      </c>
      <c r="B29" s="42" t="s">
        <v>44</v>
      </c>
      <c r="C29" s="41">
        <v>156.6</v>
      </c>
      <c r="D29" s="41">
        <v>0.5</v>
      </c>
      <c r="E29" s="43" t="s">
        <v>123</v>
      </c>
    </row>
    <row r="30" spans="1:5" x14ac:dyDescent="0.3">
      <c r="A30" s="41">
        <v>29</v>
      </c>
      <c r="B30" s="42" t="s">
        <v>44</v>
      </c>
      <c r="C30" s="41">
        <v>156.30000000000001</v>
      </c>
      <c r="D30" s="41">
        <v>-1.2</v>
      </c>
      <c r="E30" s="43" t="s">
        <v>124</v>
      </c>
    </row>
    <row r="31" spans="1:5" x14ac:dyDescent="0.3">
      <c r="A31" s="41">
        <v>30</v>
      </c>
      <c r="B31" s="42" t="s">
        <v>44</v>
      </c>
      <c r="C31" s="41">
        <v>155.6</v>
      </c>
      <c r="D31" s="41">
        <v>0.4</v>
      </c>
      <c r="E31" s="43" t="s">
        <v>125</v>
      </c>
    </row>
    <row r="32" spans="1:5" x14ac:dyDescent="0.3">
      <c r="A32" s="41">
        <v>31</v>
      </c>
      <c r="B32" s="42" t="s">
        <v>44</v>
      </c>
      <c r="C32" s="41">
        <v>155.19999999999999</v>
      </c>
      <c r="D32" s="41">
        <v>-6.2</v>
      </c>
      <c r="E32" s="43" t="s">
        <v>126</v>
      </c>
    </row>
    <row r="33" spans="1:5" x14ac:dyDescent="0.3">
      <c r="A33" s="41"/>
      <c r="B33" s="42"/>
      <c r="C33" s="41"/>
      <c r="D33" s="41"/>
      <c r="E33" s="43"/>
    </row>
    <row r="34" spans="1:5" x14ac:dyDescent="0.3">
      <c r="A34" s="41">
        <v>32</v>
      </c>
      <c r="B34" s="42" t="s">
        <v>44</v>
      </c>
      <c r="C34" s="41">
        <v>154.19999999999999</v>
      </c>
      <c r="D34" s="41">
        <v>1</v>
      </c>
      <c r="E34" s="43" t="s">
        <v>127</v>
      </c>
    </row>
    <row r="35" spans="1:5" x14ac:dyDescent="0.3">
      <c r="A35" s="41">
        <v>33</v>
      </c>
      <c r="B35" s="42" t="s">
        <v>44</v>
      </c>
      <c r="C35" s="41">
        <v>154</v>
      </c>
      <c r="D35" s="41">
        <v>2</v>
      </c>
      <c r="E35" s="43" t="s">
        <v>128</v>
      </c>
    </row>
    <row r="36" spans="1:5" x14ac:dyDescent="0.3">
      <c r="A36" s="41">
        <v>34</v>
      </c>
      <c r="B36" s="42" t="s">
        <v>44</v>
      </c>
      <c r="C36" s="41">
        <v>153.6</v>
      </c>
      <c r="D36" s="41">
        <v>-1</v>
      </c>
      <c r="E36" s="43" t="s">
        <v>129</v>
      </c>
    </row>
    <row r="37" spans="1:5" x14ac:dyDescent="0.3">
      <c r="A37" s="41">
        <v>-35</v>
      </c>
      <c r="B37" s="42" t="s">
        <v>44</v>
      </c>
      <c r="C37" s="41">
        <v>153.19999999999999</v>
      </c>
      <c r="D37" s="43"/>
      <c r="E37" s="43" t="s">
        <v>130</v>
      </c>
    </row>
    <row r="38" spans="1:5" x14ac:dyDescent="0.3">
      <c r="A38" s="41">
        <v>-35</v>
      </c>
      <c r="B38" s="42" t="s">
        <v>44</v>
      </c>
      <c r="C38" s="41">
        <v>153.19999999999999</v>
      </c>
      <c r="D38" s="41">
        <v>0</v>
      </c>
      <c r="E38" s="43" t="s">
        <v>131</v>
      </c>
    </row>
    <row r="39" spans="1:5" x14ac:dyDescent="0.3">
      <c r="A39" s="41">
        <v>37</v>
      </c>
      <c r="B39" s="42" t="s">
        <v>44</v>
      </c>
      <c r="C39" s="41">
        <v>151.19999999999999</v>
      </c>
      <c r="D39" s="41">
        <v>-4.4000000000000004</v>
      </c>
      <c r="E39" s="43" t="s">
        <v>132</v>
      </c>
    </row>
    <row r="40" spans="1:5" x14ac:dyDescent="0.3">
      <c r="A40" s="41">
        <v>38</v>
      </c>
      <c r="B40" s="42" t="s">
        <v>44</v>
      </c>
      <c r="C40" s="41">
        <v>147</v>
      </c>
      <c r="D40" s="41">
        <v>-5.6</v>
      </c>
      <c r="E40" s="43" t="s">
        <v>133</v>
      </c>
    </row>
    <row r="41" spans="1:5" x14ac:dyDescent="0.3">
      <c r="A41" s="41">
        <v>39</v>
      </c>
      <c r="B41" s="42" t="s">
        <v>44</v>
      </c>
      <c r="C41" s="41">
        <v>145.19999999999999</v>
      </c>
      <c r="D41" s="41">
        <v>-1.1000000000000001</v>
      </c>
      <c r="E41" s="43" t="s">
        <v>134</v>
      </c>
    </row>
    <row r="42" spans="1:5" x14ac:dyDescent="0.3">
      <c r="A42" s="41">
        <v>40</v>
      </c>
      <c r="B42" s="42" t="s">
        <v>44</v>
      </c>
      <c r="C42" s="41">
        <v>144.4</v>
      </c>
      <c r="D42" s="41">
        <v>-4.5999999999999996</v>
      </c>
      <c r="E42" s="43" t="s">
        <v>135</v>
      </c>
    </row>
    <row r="43" spans="1:5" x14ac:dyDescent="0.3">
      <c r="A43" s="41">
        <v>41</v>
      </c>
      <c r="B43" s="42" t="s">
        <v>44</v>
      </c>
      <c r="C43" s="41">
        <v>143.4</v>
      </c>
      <c r="D43" s="41">
        <v>0</v>
      </c>
      <c r="E43" s="43" t="s">
        <v>136</v>
      </c>
    </row>
    <row r="44" spans="1:5" x14ac:dyDescent="0.3">
      <c r="A44" s="41">
        <v>42</v>
      </c>
      <c r="B44" s="42" t="s">
        <v>44</v>
      </c>
      <c r="C44" s="41">
        <v>143</v>
      </c>
      <c r="D44" s="41">
        <v>-6.6</v>
      </c>
      <c r="E44" s="43" t="s">
        <v>137</v>
      </c>
    </row>
    <row r="45" spans="1:5" x14ac:dyDescent="0.3">
      <c r="A45" s="41">
        <v>43</v>
      </c>
      <c r="B45" s="42" t="s">
        <v>44</v>
      </c>
      <c r="C45" s="41">
        <v>142.4</v>
      </c>
      <c r="D45" s="41">
        <v>0.5</v>
      </c>
      <c r="E45" s="43" t="s">
        <v>138</v>
      </c>
    </row>
    <row r="46" spans="1:5" x14ac:dyDescent="0.3">
      <c r="A46" s="41">
        <v>-44</v>
      </c>
      <c r="B46" s="42" t="s">
        <v>44</v>
      </c>
      <c r="C46" s="41">
        <v>140.19999999999999</v>
      </c>
      <c r="D46" s="41">
        <v>-2.2000000000000002</v>
      </c>
      <c r="E46" s="43" t="s">
        <v>139</v>
      </c>
    </row>
    <row r="47" spans="1:5" x14ac:dyDescent="0.3">
      <c r="A47" s="41">
        <v>-44</v>
      </c>
      <c r="B47" s="42" t="s">
        <v>44</v>
      </c>
      <c r="C47" s="41">
        <v>140.19999999999999</v>
      </c>
      <c r="D47" s="43"/>
      <c r="E47" s="43" t="s">
        <v>140</v>
      </c>
    </row>
    <row r="48" spans="1:5" x14ac:dyDescent="0.3">
      <c r="A48" s="41">
        <v>46</v>
      </c>
      <c r="B48" s="42" t="s">
        <v>44</v>
      </c>
      <c r="C48" s="41">
        <v>139.19999999999999</v>
      </c>
      <c r="D48" s="41">
        <v>-3</v>
      </c>
      <c r="E48" s="43" t="s">
        <v>141</v>
      </c>
    </row>
    <row r="49" spans="1:5" x14ac:dyDescent="0.3">
      <c r="A49" s="41">
        <v>47</v>
      </c>
      <c r="B49" s="42" t="s">
        <v>44</v>
      </c>
      <c r="C49" s="41">
        <v>132.19999999999999</v>
      </c>
      <c r="D49" s="43"/>
      <c r="E49" s="43" t="s">
        <v>142</v>
      </c>
    </row>
    <row r="50" spans="1:5" x14ac:dyDescent="0.3">
      <c r="A50" s="41">
        <v>48</v>
      </c>
      <c r="B50" s="42" t="s">
        <v>44</v>
      </c>
      <c r="C50" s="41">
        <v>121.6</v>
      </c>
      <c r="D50" s="43"/>
      <c r="E50" s="43" t="s">
        <v>143</v>
      </c>
    </row>
    <row r="51" spans="1:5" x14ac:dyDescent="0.3">
      <c r="A51" s="41">
        <v>49</v>
      </c>
      <c r="B51" s="42" t="s">
        <v>44</v>
      </c>
      <c r="C51" s="41">
        <v>108.5</v>
      </c>
      <c r="D51" s="43"/>
      <c r="E51" s="43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BCF-9F6A-450F-84F7-85E10C0E3E6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2026-05-29T10:36:43Z</dcterms:modified>
</cp:coreProperties>
</file>