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5FFD1C1F-5859-4834-AAE2-F1F1CC7599A8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5" i="1" l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14" i="1" l="1"/>
  <c r="AE47" i="1"/>
  <c r="AE35" i="1"/>
  <c r="AE9" i="1"/>
  <c r="AE10" i="1"/>
  <c r="AE45" i="1"/>
  <c r="AE33" i="1"/>
  <c r="AE22" i="1"/>
  <c r="AE48" i="1"/>
  <c r="AE41" i="1"/>
  <c r="AE49" i="1"/>
  <c r="AE21" i="1"/>
  <c r="AE32" i="1"/>
  <c r="AE5" i="1"/>
  <c r="AE17" i="1"/>
  <c r="AE13" i="1"/>
  <c r="AE18" i="1"/>
  <c r="AE7" i="1"/>
  <c r="AE4" i="1"/>
  <c r="AE16" i="1"/>
  <c r="AE15" i="1"/>
  <c r="AE8" i="1"/>
  <c r="AE6" i="1"/>
  <c r="AE12" i="1"/>
  <c r="AE54" i="1"/>
  <c r="AE52" i="1"/>
  <c r="AE28" i="1"/>
  <c r="AE34" i="1"/>
  <c r="AE37" i="1"/>
  <c r="AE23" i="1"/>
  <c r="AE24" i="1"/>
  <c r="AE46" i="1"/>
  <c r="AE36" i="1"/>
  <c r="AE26" i="1"/>
  <c r="AE51" i="1"/>
  <c r="AE39" i="1"/>
  <c r="AE40" i="1"/>
  <c r="AE53" i="1"/>
  <c r="AE44" i="1"/>
  <c r="AE27" i="1"/>
  <c r="AE50" i="1"/>
  <c r="AE43" i="1"/>
  <c r="AE30" i="1"/>
  <c r="AE31" i="1"/>
  <c r="AE42" i="1"/>
  <c r="AE29" i="1"/>
  <c r="AE25" i="1"/>
  <c r="AE3" i="1"/>
  <c r="AE20" i="1"/>
  <c r="AE11" i="1"/>
  <c r="A9" i="1" l="1"/>
  <c r="A14" i="1"/>
  <c r="A10" i="1"/>
  <c r="A5" i="1"/>
  <c r="A3" i="1"/>
  <c r="A16" i="1"/>
  <c r="A4" i="1"/>
  <c r="A17" i="1"/>
  <c r="A6" i="1"/>
  <c r="A12" i="1"/>
  <c r="A7" i="1"/>
  <c r="A13" i="1"/>
  <c r="A8" i="1"/>
  <c r="A15" i="1"/>
  <c r="A11" i="1"/>
  <c r="A18" i="1"/>
</calcChain>
</file>

<file path=xl/sharedStrings.xml><?xml version="1.0" encoding="utf-8"?>
<sst xmlns="http://schemas.openxmlformats.org/spreadsheetml/2006/main" count="424" uniqueCount="210">
  <si>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</si>
  <si>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</si>
  <si>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</si>
  <si>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</si>
  <si>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</si>
  <si>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</si>
  <si>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</si>
  <si>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</si>
  <si>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</si>
  <si>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</si>
  <si>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</si>
  <si>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</si>
  <si>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</si>
  <si>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</si>
  <si>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</si>
  <si>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</si>
  <si>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</si>
  <si>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</si>
  <si>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</si>
  <si>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</si>
  <si>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</si>
  <si>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</si>
  <si>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</si>
  <si>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</si>
  <si>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</si>
  <si>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</si>
  <si>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</si>
  <si>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</si>
  <si>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</si>
  <si>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</si>
  <si>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</si>
  <si>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</si>
  <si>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</si>
  <si>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</si>
  <si>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</si>
  <si>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</si>
  <si>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</si>
  <si>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</si>
  <si>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</si>
  <si>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</si>
  <si>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</si>
  <si>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</si>
  <si>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</si>
  <si>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</si>
  <si>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</si>
  <si>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</si>
  <si>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</si>
  <si>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</si>
  <si>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</si>
  <si>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</si>
  <si>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</si>
  <si>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</si>
  <si>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</si>
  <si>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</si>
  <si>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</si>
  <si>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</si>
  <si>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</si>
  <si>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</si>
  <si>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</si>
  <si>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</si>
  <si>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</si>
  <si>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</si>
  <si>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</si>
  <si>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</si>
  <si>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</si>
  <si>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</si>
  <si>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 xml:space="preserve">Ria van Bussel  &amp; Carla Geven </t>
  </si>
  <si>
    <t>Gerard Leenders &amp; Maria van Roosendaal</t>
  </si>
  <si>
    <t>Peter van Nunen &amp; Helma van Ooijen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</si>
  <si>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</si>
  <si>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</si>
  <si>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</si>
  <si>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</si>
  <si>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</si>
  <si>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</si>
  <si>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</si>
  <si>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Ali den Boer &amp; Marijke van der Heijden</t>
  </si>
  <si>
    <t xml:space="preserve">Gerard van der Loo &amp; Jan van der Loo </t>
  </si>
  <si>
    <t xml:space="preserve">Toon vd Kerkhof &amp; Willemijn vd Kerkhof </t>
  </si>
  <si>
    <t>Jacqueline Oomens &amp; Ans van Stiphout</t>
  </si>
  <si>
    <t>blauw</t>
  </si>
  <si>
    <t>Lieke van der Broek &amp; Johan Cranendonk</t>
  </si>
  <si>
    <t xml:space="preserve">Bert Klerx  &amp; Henk Peters </t>
  </si>
  <si>
    <t>Mieke vd Bosch &amp; Francien van Bussel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</si>
  <si>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</si>
  <si>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</si>
  <si>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</si>
  <si>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</si>
  <si>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</si>
  <si>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</si>
  <si>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</si>
  <si>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 xml:space="preserve">Frans Roijackers &amp; Lizette Roijackers </t>
  </si>
  <si>
    <t>Maria van Bussel &amp; Maria de Groot</t>
  </si>
  <si>
    <t>Nellie en Gerard v.Grimbergen</t>
  </si>
  <si>
    <t>Ben Koolen &amp; Annelies Tielemans</t>
  </si>
  <si>
    <t>Wilma Zegers &amp; Rini Zegers</t>
  </si>
  <si>
    <t>Mirjam Goorhuis (93,7) &amp; Ton Lucassen (93,7)</t>
  </si>
  <si>
    <t>Helma Wierts (93,0) &amp; Ruud Wierts (93,0)</t>
  </si>
  <si>
    <t>Piet Aarts (92,4) &amp; Martien van Heugten (92,4)</t>
  </si>
  <si>
    <t>Herbert Clevis (90,7) &amp; Bjorn Rosenberg (91,5)</t>
  </si>
  <si>
    <t>Ton Althuizen (89,7) &amp; Henk van den Berg (89,7)</t>
  </si>
  <si>
    <t>Henk van Bree (89,4) &amp; Freek van Eck (88,2)</t>
  </si>
  <si>
    <t>Jan Jaspers (88,3) &amp; Jan van den Oever (88,3)</t>
  </si>
  <si>
    <t>Ronald van der Lelij (88,0) &amp; Marloes van Lierop (88,0)</t>
  </si>
  <si>
    <t>Hans Berkers (86,9) &amp; Faas Peters (89,0)</t>
  </si>
  <si>
    <t>Irma Bloem (87,5) &amp; Peter Bloem (87,5)</t>
  </si>
  <si>
    <t>Nellie van Dijk (87,2) &amp; Evert Manders (87,2)</t>
  </si>
  <si>
    <t>Henriette Hoebergen (85,5) &amp; Frits Hoebergen (85,5)</t>
  </si>
  <si>
    <t>Jan van den Boomen (85,3) &amp; Toine van Oosterhout (85,3)</t>
  </si>
  <si>
    <t>Jo van Horssen (83,3) &amp; Jac Huijsmans (85,3)</t>
  </si>
  <si>
    <t>Hanny van der Loo (84,2) &amp; Toon Peters (84,2)</t>
  </si>
  <si>
    <t>Lia Heijligers (83,9) &amp; Gerard Heijligers (83,9)</t>
  </si>
  <si>
    <t>Ria van Bussel (83,4) &amp; Carla Geven (83,5)</t>
  </si>
  <si>
    <t>Gerard Leenders (82,7) &amp; Maria van Roosendaal (82,7)</t>
  </si>
  <si>
    <t>Bert Klerx (82,6) &amp; Henk Peters (82,6)</t>
  </si>
  <si>
    <t>Jo van Hoef (82,5) &amp; Truus de Win (82,5)</t>
  </si>
  <si>
    <t>Peter van Nunen (80,7) &amp; Helma van Ooijen (80,7)</t>
  </si>
  <si>
    <t>Toon van den Kerkhof (80,7) &amp; Willemijn van den Kerkhof (80,7)</t>
  </si>
  <si>
    <t>Mieke van den Bosch (80,6) &amp; Francien van Bussel (80,6)</t>
  </si>
  <si>
    <t>Fransie van de Eijnde (80,3) &amp; Loe van den Eijnde (80,3)</t>
  </si>
  <si>
    <t>Ton Bakens (79,4) &amp; Michel Mikkers (79,4)</t>
  </si>
  <si>
    <t>Judith Aust (79,0) &amp; Ralph van Eijk (79,0)</t>
  </si>
  <si>
    <t>Theo Isbouts (78,4) &amp; Theo Martens (78,4)</t>
  </si>
  <si>
    <t>Jacqueline Oomens (78,3) &amp; Ans van Stiphout (78,3)</t>
  </si>
  <si>
    <t>Ali den Boer (77,7) &amp; Marijke van der Heijden (78,6)</t>
  </si>
  <si>
    <t>Rini Zegers (77,8) &amp; Wilma Zegers (77,8)</t>
  </si>
  <si>
    <t>Frans de Jong (77,6) &amp; Bernadette Raymakers (77,6)</t>
  </si>
  <si>
    <t>Els van Oosterhout (77,1) &amp; Sjef van Oosterhout (77,1)</t>
  </si>
  <si>
    <t>Lieke van der Broek (77,0) &amp; Johan Cranendonk (77,0)</t>
  </si>
  <si>
    <t>Guido Donkers (76,8) &amp; Piet van Rens (76,8)</t>
  </si>
  <si>
    <t>Ben Koolen (76,6) &amp; Annelies Tielemans (76,6)</t>
  </si>
  <si>
    <t>Gerard van der Loo (76,6) &amp; Jan van der Loo (76,6)</t>
  </si>
  <si>
    <t>Erneste Mulder (75,6) &amp; Karin Schriks (75,6)</t>
  </si>
  <si>
    <t>Ine Sleegers (73,5) &amp; Ine Swinkels (73,5)</t>
  </si>
  <si>
    <t>Elly Hoefnagels (74,8) &amp; Yvonne Thoer (70,4)</t>
  </si>
  <si>
    <t>Franca Bankers (72,2) &amp; Marjo Stevens (72,2)</t>
  </si>
  <si>
    <t>Anton Lamers (71,7) &amp; Marja Lamers (71,7)</t>
  </si>
  <si>
    <t>Liesje Hendriks (71,5) &amp; Wilma Peters (71,5)</t>
  </si>
  <si>
    <t>Maria van Bussel (71,2) &amp; Maria de Groot (71,2)</t>
  </si>
  <si>
    <t>Ans van der Heijden (70,1) &amp; Hannelore Sloover (70,1)</t>
  </si>
  <si>
    <t>Bram Nugteren (70,1) &amp; Silvia Nugteren (70,1)</t>
  </si>
  <si>
    <t>Cees Kros (69,6) &amp; Ger Litjens (69,6)</t>
  </si>
  <si>
    <t>Jan van Bussel (66,1) &amp; Martin Oomens (66,1)</t>
  </si>
  <si>
    <t>Frans Roijackers (60,8) &amp; Lizette Roijackers (60,8)</t>
  </si>
  <si>
    <t>Nellie van Grimbergen (68,5) &amp; Gerard van Grimbergen (40,0)</t>
  </si>
  <si>
    <t>Ans v.d.Heijden  &amp; Hannelore Sloover</t>
  </si>
  <si>
    <t>Irma Bloem &amp; Peter Bloem</t>
  </si>
  <si>
    <t>Marloes v.Lierop &amp; Ronald  v.d.Lelij</t>
  </si>
  <si>
    <t>Francie v.d.Eijnde &amp; Loe v,d,Eijnde</t>
  </si>
  <si>
    <t>Bernadette Raymakers &amp; Frans  de Jong</t>
  </si>
  <si>
    <t>Erneste Mulder &amp; Karin Schriks</t>
  </si>
  <si>
    <t>Els v.Oosterhout &amp;Sjef v.Oosterhout</t>
  </si>
  <si>
    <t>Ine Sleegers &amp; Ine Swinkels</t>
  </si>
  <si>
    <t>Petra v.Brussel &amp; Nora v.d.Rijdt</t>
  </si>
  <si>
    <t>Henk van Bree (98,2) &amp; Freek van Eck (98,2)</t>
  </si>
  <si>
    <t>Herbert Clevis (93,4) &amp; Bjorn Rosenberg (93,4)</t>
  </si>
  <si>
    <t>Nellie van Dijk (93,4) &amp; Evert Manders (89,9)</t>
  </si>
  <si>
    <t>Hans Berkers (91,2) &amp; Faas Peters (91,2)</t>
  </si>
  <si>
    <t>Helma Wierts (90,3) &amp; Ruud Wierts (90,3)</t>
  </si>
  <si>
    <t>Ton Althuizen (87,8) &amp; Henk van den Berg (87,8)</t>
  </si>
  <si>
    <t>Peter van Nunen (87,0) &amp; Helma van Ooijen (87,0)</t>
  </si>
  <si>
    <t>Petra van Brussel (86,4) &amp; Nora van de Rijdt (86,4)</t>
  </si>
  <si>
    <t>Rini Zegers (85,8) &amp; Wilma Zegers (85,8)</t>
  </si>
  <si>
    <t>Gerard Leenders (87,7) &amp; Maria van Roosendaal (83,3)</t>
  </si>
  <si>
    <t>Jo van Horssen (84,7) &amp; Jac Huijsmans (85,4)</t>
  </si>
  <si>
    <t>Ronald van der Lelij (84,9) &amp; Marloes van Lierop (84,9)</t>
  </si>
  <si>
    <t>Jo van Hoef (84,3) &amp; Truus de Win (84,9)</t>
  </si>
  <si>
    <t>Judith Aust (82,5) &amp; Ralph van Eijk (85,8)</t>
  </si>
  <si>
    <t>Hanny van der Loo (83,2) &amp; Toon Peters (84,9)</t>
  </si>
  <si>
    <t>Jan Jaspers (83,9) &amp; Jan van den Oever (83,9)</t>
  </si>
  <si>
    <t>Henriette Hoebergen (81,0) &amp; Frits Hoebergen (84,5)</t>
  </si>
  <si>
    <t>Bert Klerx (80,8) &amp; Henk Peters (84,2)</t>
  </si>
  <si>
    <t>Jan van den Boomen (82,4) &amp; Toine van Oosterhout (82,4)</t>
  </si>
  <si>
    <t>Piet Aarts (82,3) &amp; Martien van Heugten (82,3)</t>
  </si>
  <si>
    <t>Lia Heijligers (81,3) &amp; Gerard Heijligers (81,3)</t>
  </si>
  <si>
    <t>Irma Bloem (81,2) &amp; Peter Bloem (81,2)</t>
  </si>
  <si>
    <t>Ben Koolen (81,2) &amp; Annelies Tielemans (80,6)</t>
  </si>
  <si>
    <t>Ria van Bussel (80,0) &amp; Carla Geven (80,0)</t>
  </si>
  <si>
    <t>Ton Bakens (77,8) &amp; Michel Mikkers (81,1)</t>
  </si>
  <si>
    <t>Frans de Jong (79,0) &amp; Bernadette Raymakers (78,3)</t>
  </si>
  <si>
    <t>Guido Donkers (78,0) &amp; Piet van Rens (78,0)</t>
  </si>
  <si>
    <t>Anton Lamers (77,9) &amp; Marja Lamers (77,9)</t>
  </si>
  <si>
    <t>Fransie van de Eijnde (77,9) &amp; Loe van den Eijnde (77,9)</t>
  </si>
  <si>
    <t>Cees Kros (77,2) &amp; Ger Litjens (77,9)</t>
  </si>
  <si>
    <t>Theo Isbouts (77,1) &amp; Theo Martens (77,1)</t>
  </si>
  <si>
    <t>Erneste Mulder (77,0) &amp; Karin Schriks (77,0)</t>
  </si>
  <si>
    <t>Gerard van der Loo (77,5) &amp; Jan van der Loo (76,1)</t>
  </si>
  <si>
    <t>Els van Oosterhout (76,4) &amp; Sjef van Oosterhout (76,4)</t>
  </si>
  <si>
    <t>Jacqueline Oomens (75,3) &amp; Ans van Stiphout (75,3)</t>
  </si>
  <si>
    <t>Toon van den Kerkhof (74,7) &amp; Willemijn van den Kerkhof (74,7)</t>
  </si>
  <si>
    <t>Lieke van der Broek (74,5) &amp; Johan Cranendonk (74,5)</t>
  </si>
  <si>
    <t>Ali den Boer (74,1) &amp; Marijke van der Heijden (74,1)</t>
  </si>
  <si>
    <t>Franca Bankers (71,4) &amp; Marjo Stevens (72,2)</t>
  </si>
  <si>
    <t>Liesje Hendriks (71,8) &amp; Wilma Peters (71,8)</t>
  </si>
  <si>
    <t>Maria van Bussel (71,8) &amp; Maria de Groot (71,8)</t>
  </si>
  <si>
    <t>Elly Hoefnagels (70,9) &amp; Yvonne Thoer (72,6)</t>
  </si>
  <si>
    <t>Ans van der Heijden (72,0) &amp; Hannelore Sloover (70,4)</t>
  </si>
  <si>
    <t>Mieke van den Bosch (71,3) &amp; Francien van Bussel (70,8)</t>
  </si>
  <si>
    <t>Bram Nugteren (68,7) &amp; Silvia Nugteren (68,7)</t>
  </si>
  <si>
    <t>Jan van Bussel (67,7) &amp; Martin Oomens (67,7)</t>
  </si>
  <si>
    <t>Frans Roijackers (66,0) &amp; Lizette Roijackers (66,0)</t>
  </si>
  <si>
    <t>Ine Sleegers (62,5) &amp; Ine Swinkels (62,5)</t>
  </si>
  <si>
    <t>Nellie van Grimbergen (71,5) &amp; Gerard van Grimbergen (40,0)</t>
  </si>
  <si>
    <t>Ranking 167+</t>
  </si>
  <si>
    <t>Ranking 1-3-26</t>
  </si>
  <si>
    <t>Truus de Win &amp; Jo v.Hoef</t>
  </si>
  <si>
    <t>Ranking 153-167</t>
  </si>
  <si>
    <t>Ranking tot 153</t>
  </si>
  <si>
    <t>Silvia en Bram Nugteren</t>
  </si>
  <si>
    <t>Stand maandag lenteperiode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</si>
</sst>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7" fillId="5" borderId="0" xfId="0" applyFont="1" applyFill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2" fontId="6" fillId="7" borderId="7" xfId="0" applyNumberFormat="1" applyFont="1" applyFill="1" applyBorder="1" applyAlignment="1">
      <alignment horizontal="center"/>
    </xf>
    <xf numFmtId="0" fontId="0" fillId="7" borderId="0" xfId="0" applyFill="1"/>
    <xf numFmtId="2" fontId="0" fillId="7" borderId="0" xfId="0" applyNumberFormat="1" applyFill="1"/>
    <xf numFmtId="0" fontId="7" fillId="7" borderId="0" xfId="0" applyFont="1" applyFill="1" applyAlignment="1">
      <alignment horizontal="right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3" fillId="8" borderId="7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2" fontId="9" fillId="7" borderId="8" xfId="0" applyNumberFormat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7" borderId="0" xfId="0" applyFont="1" applyFill="1"/>
    <xf numFmtId="0" fontId="11" fillId="7" borderId="0" xfId="0" applyFont="1" applyFill="1" applyAlignment="1">
      <alignment vertical="center"/>
    </xf>
    <xf numFmtId="0" fontId="3" fillId="3" borderId="10" xfId="0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0" fontId="0" fillId="0" borderId="9" xfId="0" applyBorder="1"/>
    <xf numFmtId="2" fontId="0" fillId="0" borderId="9" xfId="0" applyNumberFormat="1" applyBorder="1"/>
    <xf numFmtId="0" fontId="0" fillId="0" borderId="13" xfId="0" applyBorder="1"/>
    <xf numFmtId="2" fontId="9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6" fillId="4" borderId="15" xfId="0" applyNumberFormat="1" applyFont="1" applyFill="1" applyBorder="1" applyAlignment="1">
      <alignment horizontal="center"/>
    </xf>
    <xf numFmtId="0" fontId="4" fillId="7" borderId="0" xfId="0" applyFont="1" applyFill="1" applyAlignment="1">
      <alignment vertical="center"/>
    </xf>
    <xf numFmtId="0" fontId="7" fillId="7" borderId="9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7" fillId="5" borderId="9" xfId="0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5" fillId="10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 wrapText="1"/>
    </xf>
    <xf numFmtId="0" fontId="0" fillId="0" borderId="0" xfId="0" applyBorder="1"/>
    <xf numFmtId="2" fontId="0" fillId="0" borderId="0" xfId="0" applyNumberFormat="1" applyBorder="1"/>
    <xf numFmtId="0" fontId="7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T119"/>
  <sheetViews>
    <sheetView tabSelected="1" zoomScale="112" zoomScaleNormal="112" workbookViewId="0">
      <selection activeCell="D19" sqref="D19"/>
    </sheetView>
  </sheetViews>
  <sheetFormatPr defaultRowHeight="14.4" x14ac:dyDescent="0.3"/>
  <cols>
    <col min="1" max="1" width="6.5546875" style="17" customWidth="1"/>
    <col min="2" max="2" width="6.88671875" style="17" bestFit="1" customWidth="1"/>
    <col min="3" max="3" width="51.21875" style="18" customWidth="1"/>
    <col min="4" max="4" width="10.33203125" style="19" customWidth="1"/>
    <col min="5" max="5" width="8.44140625" style="37" customWidth="1"/>
    <col min="6" max="6" width="5.6640625" style="57" hidden="1" customWidth="1"/>
    <col min="7" max="7" width="7" style="20" customWidth="1"/>
    <col min="8" max="8" width="5.6640625" style="57" hidden="1" customWidth="1"/>
    <col min="9" max="9" width="7" style="17" customWidth="1"/>
    <col min="10" max="10" width="5.6640625" style="17" hidden="1" customWidth="1"/>
    <col min="11" max="11" width="7" style="20" customWidth="1"/>
    <col min="12" max="12" width="5.6640625" style="17" hidden="1" customWidth="1"/>
    <col min="13" max="13" width="7" style="20" customWidth="1"/>
    <col min="14" max="14" width="5.6640625" style="17" hidden="1" customWidth="1"/>
    <col min="15" max="15" width="7" style="20" customWidth="1"/>
    <col min="16" max="16" width="5.6640625" style="17" hidden="1" customWidth="1"/>
    <col min="17" max="17" width="7" style="20" customWidth="1"/>
    <col min="18" max="18" width="5.6640625" style="17" hidden="1" customWidth="1"/>
    <col min="19" max="19" width="7" style="20" customWidth="1"/>
    <col min="20" max="20" width="5.6640625" style="17" hidden="1" customWidth="1"/>
    <col min="21" max="21" width="7" style="20" hidden="1" customWidth="1"/>
    <col min="22" max="22" width="5.6640625" style="17" hidden="1" customWidth="1"/>
    <col min="23" max="23" width="7.88671875" style="20" hidden="1" customWidth="1"/>
    <col min="24" max="24" width="6.5546875" style="17" hidden="1" customWidth="1"/>
    <col min="25" max="25" width="7.88671875" style="20" hidden="1" customWidth="1"/>
    <col min="26" max="26" width="6.5546875" style="17" hidden="1" customWidth="1"/>
    <col min="27" max="27" width="7.88671875" style="17" hidden="1" customWidth="1"/>
    <col min="28" max="28" width="6.5546875" style="17" hidden="1" customWidth="1"/>
    <col min="29" max="29" width="7.88671875" style="17" hidden="1" customWidth="1"/>
    <col min="30" max="30" width="6.5546875" style="17" hidden="1" customWidth="1"/>
    <col min="31" max="31" width="12.33203125" style="21" customWidth="1"/>
    <col min="32" max="51" width="8.88671875" hidden="1" customWidth="1"/>
    <col min="52" max="52" width="7" hidden="1" customWidth="1"/>
    <col min="53" max="56" width="8.88671875" hidden="1" customWidth="1"/>
    <col min="57" max="57" width="8.88671875" customWidth="1"/>
    <col min="58" max="66" width="8.88671875" hidden="1" customWidth="1"/>
    <col min="67" max="72" width="0" hidden="1" customWidth="1"/>
  </cols>
  <sheetData>
    <row r="1" spans="1:72" ht="16.2" thickBot="1" x14ac:dyDescent="0.35">
      <c r="A1" s="83" t="s">
        <v>209</v>
      </c>
      <c r="B1" s="84"/>
      <c r="C1" s="85"/>
      <c r="D1" s="39"/>
      <c r="E1" s="35"/>
      <c r="F1" s="54"/>
      <c r="G1" s="1"/>
      <c r="H1" s="54"/>
      <c r="I1" s="2"/>
      <c r="J1" s="3"/>
      <c r="K1" s="1"/>
      <c r="L1" s="3"/>
      <c r="M1" s="1"/>
      <c r="N1" s="3"/>
      <c r="O1" s="1"/>
      <c r="P1" s="3"/>
      <c r="Q1" s="1"/>
      <c r="R1" s="3"/>
      <c r="S1" s="1"/>
      <c r="T1" s="3"/>
      <c r="U1" s="4"/>
      <c r="V1" s="3"/>
      <c r="W1" s="1"/>
      <c r="X1" s="3"/>
      <c r="Y1" s="1"/>
      <c r="Z1" s="3"/>
      <c r="AA1" s="2"/>
      <c r="AB1" s="3"/>
      <c r="AC1" s="2" t="s">
        <v>0</v>
      </c>
      <c r="AD1" s="3"/>
      <c r="AE1" s="86" t="s">
        <v>1</v>
      </c>
    </row>
    <row r="2" spans="1:72" s="7" customFormat="1" ht="13.2" x14ac:dyDescent="0.25">
      <c r="A2" s="5" t="s">
        <v>2</v>
      </c>
      <c r="B2" s="5" t="s">
        <v>3</v>
      </c>
      <c r="C2" s="44" t="s">
        <v>203</v>
      </c>
      <c r="D2" s="40" t="s">
        <v>204</v>
      </c>
      <c r="E2" s="38" t="s">
        <v>4</v>
      </c>
      <c r="F2" s="55" t="s">
        <v>5</v>
      </c>
      <c r="G2" s="6" t="s">
        <v>6</v>
      </c>
      <c r="H2" s="55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/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87"/>
      <c r="AF2" s="7" t="s">
        <v>29</v>
      </c>
      <c r="AG2" s="7" t="s">
        <v>30</v>
      </c>
      <c r="AH2" s="7" t="s">
        <v>31</v>
      </c>
      <c r="AI2" s="7" t="s">
        <v>32</v>
      </c>
      <c r="AJ2" s="7" t="s">
        <v>33</v>
      </c>
      <c r="AK2" s="7" t="s">
        <v>34</v>
      </c>
      <c r="AL2" s="7" t="s">
        <v>35</v>
      </c>
      <c r="AM2" s="7" t="s">
        <v>36</v>
      </c>
      <c r="AN2" s="7" t="s">
        <v>37</v>
      </c>
      <c r="AO2" s="7" t="s">
        <v>38</v>
      </c>
      <c r="AP2" s="7" t="s">
        <v>39</v>
      </c>
      <c r="AQ2" s="7" t="s">
        <v>40</v>
      </c>
      <c r="AR2" s="7" t="s">
        <v>41</v>
      </c>
      <c r="AS2" s="7" t="s">
        <v>42</v>
      </c>
    </row>
    <row r="3" spans="1:72" ht="21.6" customHeight="1" x14ac:dyDescent="0.3">
      <c r="A3" s="8">
        <f>IF(AE3="","",RANK(AE3,AE$3:AE$19))</f>
        <v>1</v>
      </c>
      <c r="B3" s="9" t="s">
        <v>43</v>
      </c>
      <c r="C3" s="33" t="s">
        <v>57</v>
      </c>
      <c r="D3" s="22">
        <v>196.4</v>
      </c>
      <c r="E3" s="36">
        <v>64.58</v>
      </c>
      <c r="F3" s="52">
        <v>24</v>
      </c>
      <c r="G3" s="10"/>
      <c r="H3" s="52"/>
      <c r="I3" s="10">
        <v>57.74</v>
      </c>
      <c r="J3" s="11">
        <v>24</v>
      </c>
      <c r="K3" s="10">
        <v>55.3</v>
      </c>
      <c r="L3" s="11">
        <v>20</v>
      </c>
      <c r="M3" s="10">
        <v>58.96</v>
      </c>
      <c r="N3" s="11">
        <v>24</v>
      </c>
      <c r="O3" s="10">
        <v>52.08</v>
      </c>
      <c r="P3" s="11">
        <v>24</v>
      </c>
      <c r="Q3" s="10">
        <v>56.67</v>
      </c>
      <c r="R3" s="11">
        <v>24</v>
      </c>
      <c r="S3" s="10"/>
      <c r="T3" s="11"/>
      <c r="U3" s="10"/>
      <c r="V3" s="11"/>
      <c r="W3" s="10"/>
      <c r="X3" s="11"/>
      <c r="Y3" s="10"/>
      <c r="Z3" s="11"/>
      <c r="AA3" s="10"/>
      <c r="AB3" s="11"/>
      <c r="AC3" s="11"/>
      <c r="AD3" s="11"/>
      <c r="AE3" s="12">
        <f>IF(AS3=0,"",SUM(AF3:AR3)/AS3)</f>
        <v>57.619428571428571</v>
      </c>
      <c r="AF3">
        <f>E3*F3</f>
        <v>1549.92</v>
      </c>
      <c r="AG3">
        <f>G3*H3</f>
        <v>0</v>
      </c>
      <c r="AH3">
        <f>I3*J3</f>
        <v>1385.76</v>
      </c>
      <c r="AI3">
        <f>K3*L3</f>
        <v>1106</v>
      </c>
      <c r="AJ3">
        <f>M3*N3</f>
        <v>1415.04</v>
      </c>
      <c r="AK3">
        <f>O3*P3</f>
        <v>1249.92</v>
      </c>
      <c r="AL3">
        <f>Q3*R3</f>
        <v>1360.08</v>
      </c>
      <c r="AM3">
        <f>S3*T3</f>
        <v>0</v>
      </c>
      <c r="AN3">
        <f>U3*V3</f>
        <v>0</v>
      </c>
      <c r="AO3">
        <f>W3*X3</f>
        <v>0</v>
      </c>
      <c r="AP3">
        <f>Y3*Z3</f>
        <v>0</v>
      </c>
      <c r="AQ3">
        <f>AA3*AB3</f>
        <v>0</v>
      </c>
      <c r="AR3">
        <f>AC3*AD3</f>
        <v>0</v>
      </c>
      <c r="AS3" s="13">
        <f>F3+H3+J3+L3+N3+P3+R3+T3+V3+X3+Z3+AB3+AD3</f>
        <v>140</v>
      </c>
      <c r="AV3" s="14">
        <v>9</v>
      </c>
      <c r="AW3" s="15" t="s">
        <v>44</v>
      </c>
      <c r="AX3" s="14">
        <v>176</v>
      </c>
      <c r="AY3" s="14">
        <v>1</v>
      </c>
      <c r="AZ3" s="16" t="s">
        <v>49</v>
      </c>
    </row>
    <row r="4" spans="1:72" ht="18.600000000000001" customHeight="1" x14ac:dyDescent="0.3">
      <c r="A4" s="8">
        <f>IF(AE4="","",RANK(AE4,AE$3:AE$19))</f>
        <v>2</v>
      </c>
      <c r="B4" s="9" t="s">
        <v>43</v>
      </c>
      <c r="C4" s="33" t="s">
        <v>64</v>
      </c>
      <c r="D4" s="22">
        <v>183.3</v>
      </c>
      <c r="E4" s="36">
        <v>55.21</v>
      </c>
      <c r="F4" s="52">
        <v>24</v>
      </c>
      <c r="G4" s="10">
        <v>60.42</v>
      </c>
      <c r="H4" s="52">
        <v>24</v>
      </c>
      <c r="I4" s="10">
        <v>55.36</v>
      </c>
      <c r="J4" s="11">
        <v>24</v>
      </c>
      <c r="K4" s="10">
        <v>57.4</v>
      </c>
      <c r="L4" s="11">
        <v>20</v>
      </c>
      <c r="M4" s="10">
        <v>55.1</v>
      </c>
      <c r="N4" s="11">
        <v>24</v>
      </c>
      <c r="O4" s="10">
        <v>66.25</v>
      </c>
      <c r="P4" s="11">
        <v>24</v>
      </c>
      <c r="Q4" s="10">
        <v>42.92</v>
      </c>
      <c r="R4" s="11">
        <v>24</v>
      </c>
      <c r="S4" s="10"/>
      <c r="T4" s="11"/>
      <c r="U4" s="10"/>
      <c r="V4" s="11"/>
      <c r="W4" s="10"/>
      <c r="X4" s="11"/>
      <c r="Y4" s="10"/>
      <c r="Z4" s="11"/>
      <c r="AA4" s="10"/>
      <c r="AB4" s="11"/>
      <c r="AC4" s="11"/>
      <c r="AD4" s="11"/>
      <c r="AE4" s="12">
        <f>IF(AS4=0,"",SUM(AF4:AR4)/AS4)</f>
        <v>56.062439024390244</v>
      </c>
      <c r="AF4">
        <f>E4*F4</f>
        <v>1325.04</v>
      </c>
      <c r="AG4">
        <f>G4*H4</f>
        <v>1450.08</v>
      </c>
      <c r="AH4">
        <f>I4*J4</f>
        <v>1328.6399999999999</v>
      </c>
      <c r="AI4">
        <f>K4*L4</f>
        <v>1148</v>
      </c>
      <c r="AJ4">
        <f>M4*N4</f>
        <v>1322.4</v>
      </c>
      <c r="AK4">
        <f>O4*P4</f>
        <v>1590</v>
      </c>
      <c r="AL4">
        <f>Q4*R4</f>
        <v>1030.08</v>
      </c>
      <c r="AM4">
        <f>S4*T4</f>
        <v>0</v>
      </c>
      <c r="AN4">
        <f>U4*V4</f>
        <v>0</v>
      </c>
      <c r="AO4">
        <f>W4*X4</f>
        <v>0</v>
      </c>
      <c r="AP4">
        <f>Y4*Z4</f>
        <v>0</v>
      </c>
      <c r="AQ4">
        <f>AA4*AB4</f>
        <v>0</v>
      </c>
      <c r="AR4">
        <f>AC4*AD4</f>
        <v>0</v>
      </c>
      <c r="AS4" s="13">
        <f>F4+H4+J4+L4+N4+P4+R4+T4+V4+X4+Z4+AB4+AD4</f>
        <v>164</v>
      </c>
      <c r="AV4" s="14">
        <v>12</v>
      </c>
      <c r="AW4" s="15" t="s">
        <v>44</v>
      </c>
      <c r="AX4" s="14">
        <v>169.8</v>
      </c>
      <c r="AY4" s="14">
        <v>-1.4</v>
      </c>
      <c r="AZ4" s="16" t="s">
        <v>54</v>
      </c>
    </row>
    <row r="5" spans="1:72" ht="21.6" customHeight="1" x14ac:dyDescent="0.3">
      <c r="A5" s="8">
        <f>IF(AE5="","",RANK(AE5,AE$3:AE$19))</f>
        <v>3</v>
      </c>
      <c r="B5" s="9" t="s">
        <v>43</v>
      </c>
      <c r="C5" s="33" t="s">
        <v>68</v>
      </c>
      <c r="D5" s="22">
        <v>174</v>
      </c>
      <c r="E5" s="36">
        <v>48.96</v>
      </c>
      <c r="F5" s="52">
        <v>24</v>
      </c>
      <c r="G5" s="10">
        <v>61.46</v>
      </c>
      <c r="H5" s="52">
        <v>24</v>
      </c>
      <c r="I5" s="10"/>
      <c r="J5" s="11"/>
      <c r="K5" s="10">
        <v>54.78</v>
      </c>
      <c r="L5" s="11">
        <v>23</v>
      </c>
      <c r="M5" s="10">
        <v>60.14</v>
      </c>
      <c r="N5" s="11">
        <v>24</v>
      </c>
      <c r="O5" s="10"/>
      <c r="P5" s="11"/>
      <c r="Q5" s="10">
        <v>45.83</v>
      </c>
      <c r="R5" s="11">
        <v>24</v>
      </c>
      <c r="S5" s="10"/>
      <c r="T5" s="11"/>
      <c r="U5" s="10"/>
      <c r="V5" s="11"/>
      <c r="W5" s="10"/>
      <c r="X5" s="11"/>
      <c r="Y5" s="10"/>
      <c r="Z5" s="11"/>
      <c r="AA5" s="10"/>
      <c r="AB5" s="11"/>
      <c r="AC5" s="11"/>
      <c r="AD5" s="11"/>
      <c r="AE5" s="12">
        <f>IF(AS5=0,"",SUM(AF5:AR5)/AS5)</f>
        <v>54.229411764705887</v>
      </c>
      <c r="AF5">
        <f>E5*F5</f>
        <v>1175.04</v>
      </c>
      <c r="AG5">
        <f>G5*H5</f>
        <v>1475.04</v>
      </c>
      <c r="AH5">
        <f>I5*J5</f>
        <v>0</v>
      </c>
      <c r="AI5">
        <f>K5*L5</f>
        <v>1259.94</v>
      </c>
      <c r="AJ5">
        <f>M5*N5</f>
        <v>1443.3600000000001</v>
      </c>
      <c r="AK5">
        <f>O5*P5</f>
        <v>0</v>
      </c>
      <c r="AL5">
        <f>Q5*R5</f>
        <v>1099.92</v>
      </c>
      <c r="AM5">
        <f>S5*T5</f>
        <v>0</v>
      </c>
      <c r="AN5">
        <f>U5*V5</f>
        <v>0</v>
      </c>
      <c r="AO5">
        <f>W5*X5</f>
        <v>0</v>
      </c>
      <c r="AP5">
        <f>Y5*Z5</f>
        <v>0</v>
      </c>
      <c r="AQ5">
        <f>AA5*AB5</f>
        <v>0</v>
      </c>
      <c r="AR5">
        <f>AC5*AD5</f>
        <v>0</v>
      </c>
      <c r="AS5" s="13">
        <f>F5+H5+J5+L5+N5+P5+R5+T5+V5+X5+Z5+AB5+AD5</f>
        <v>119</v>
      </c>
      <c r="AV5" s="14"/>
      <c r="AW5" s="15"/>
      <c r="AX5" s="14"/>
      <c r="AY5" s="14"/>
      <c r="AZ5" s="16"/>
    </row>
    <row r="6" spans="1:72" ht="21.6" customHeight="1" x14ac:dyDescent="0.3">
      <c r="A6" s="8">
        <f>IF(AE6="","",RANK(AE6,AE$3:AE$19))</f>
        <v>4</v>
      </c>
      <c r="B6" s="9" t="s">
        <v>43</v>
      </c>
      <c r="C6" s="33" t="s">
        <v>63</v>
      </c>
      <c r="D6" s="22">
        <v>167.8</v>
      </c>
      <c r="E6" s="36">
        <v>60.42</v>
      </c>
      <c r="F6" s="52">
        <v>24</v>
      </c>
      <c r="G6" s="10"/>
      <c r="H6" s="52"/>
      <c r="I6" s="10">
        <v>45.54</v>
      </c>
      <c r="J6" s="11">
        <v>24</v>
      </c>
      <c r="K6" s="10">
        <v>58.16</v>
      </c>
      <c r="L6" s="11">
        <v>24</v>
      </c>
      <c r="M6" s="10">
        <v>51.63</v>
      </c>
      <c r="N6" s="11">
        <v>24</v>
      </c>
      <c r="O6" s="10">
        <v>45.83</v>
      </c>
      <c r="P6" s="11">
        <v>24</v>
      </c>
      <c r="Q6" s="10">
        <v>51.67</v>
      </c>
      <c r="R6" s="11">
        <v>24</v>
      </c>
      <c r="S6" s="10">
        <v>59.38</v>
      </c>
      <c r="T6" s="11">
        <v>24</v>
      </c>
      <c r="U6" s="10"/>
      <c r="V6" s="11"/>
      <c r="W6" s="10"/>
      <c r="X6" s="11"/>
      <c r="Y6" s="10"/>
      <c r="Z6" s="11"/>
      <c r="AA6" s="10"/>
      <c r="AB6" s="11"/>
      <c r="AC6" s="11"/>
      <c r="AD6" s="11"/>
      <c r="AE6" s="12">
        <f>IF(AS6=0,"",SUM(AF6:AR6)/AS6)</f>
        <v>53.232857142857149</v>
      </c>
      <c r="AF6">
        <f>E6*F6</f>
        <v>1450.08</v>
      </c>
      <c r="AG6">
        <f>G6*H6</f>
        <v>0</v>
      </c>
      <c r="AH6">
        <f>I6*J6</f>
        <v>1092.96</v>
      </c>
      <c r="AI6">
        <f>K6*L6</f>
        <v>1395.84</v>
      </c>
      <c r="AJ6">
        <f>M6*N6</f>
        <v>1239.1200000000001</v>
      </c>
      <c r="AK6">
        <f>O6*P6</f>
        <v>1099.92</v>
      </c>
      <c r="AL6">
        <f>Q6*R6</f>
        <v>1240.08</v>
      </c>
      <c r="AM6">
        <f>S6*T6</f>
        <v>1425.1200000000001</v>
      </c>
      <c r="AN6">
        <f>U6*V6</f>
        <v>0</v>
      </c>
      <c r="AO6">
        <f>W6*X6</f>
        <v>0</v>
      </c>
      <c r="AP6">
        <f>Y6*Z6</f>
        <v>0</v>
      </c>
      <c r="AQ6">
        <f>AA6*AB6</f>
        <v>0</v>
      </c>
      <c r="AR6">
        <f>AC6*AD6</f>
        <v>0</v>
      </c>
      <c r="AS6" s="13">
        <f>F6+H6+J6+L6+N6+P6+R6+T6+V6+X6+Z6+AB6+AD6</f>
        <v>168</v>
      </c>
      <c r="AV6" s="14">
        <v>12</v>
      </c>
      <c r="AW6" s="15" t="s">
        <v>44</v>
      </c>
      <c r="AX6" s="14">
        <v>169.8</v>
      </c>
      <c r="AY6" s="14">
        <v>-1.4</v>
      </c>
      <c r="AZ6" s="16" t="s">
        <v>54</v>
      </c>
    </row>
    <row r="7" spans="1:72" ht="21.6" customHeight="1" x14ac:dyDescent="0.3">
      <c r="A7" s="8">
        <f>IF(AE7="","",RANK(AE7,AE$3:AE$19))</f>
        <v>5</v>
      </c>
      <c r="B7" s="9" t="s">
        <v>43</v>
      </c>
      <c r="C7" s="33" t="s">
        <v>62</v>
      </c>
      <c r="D7" s="22">
        <v>186.8</v>
      </c>
      <c r="E7" s="36">
        <v>56.6</v>
      </c>
      <c r="F7" s="52">
        <v>24</v>
      </c>
      <c r="G7" s="10">
        <v>48.26</v>
      </c>
      <c r="H7" s="52">
        <v>24</v>
      </c>
      <c r="I7" s="10">
        <v>54.46</v>
      </c>
      <c r="J7" s="11">
        <v>24</v>
      </c>
      <c r="K7" s="10"/>
      <c r="L7" s="11"/>
      <c r="M7" s="10">
        <v>44.55</v>
      </c>
      <c r="N7" s="11">
        <v>24</v>
      </c>
      <c r="O7" s="10">
        <v>54.17</v>
      </c>
      <c r="P7" s="11">
        <v>24</v>
      </c>
      <c r="Q7" s="10">
        <v>61.25</v>
      </c>
      <c r="R7" s="11">
        <v>24</v>
      </c>
      <c r="S7" s="10"/>
      <c r="T7" s="11"/>
      <c r="U7" s="10"/>
      <c r="V7" s="11"/>
      <c r="W7" s="10"/>
      <c r="X7" s="11"/>
      <c r="Y7" s="10"/>
      <c r="Z7" s="11"/>
      <c r="AA7" s="10"/>
      <c r="AB7" s="11"/>
      <c r="AC7" s="11"/>
      <c r="AD7" s="11"/>
      <c r="AE7" s="12">
        <f>IF(AS7=0,"",SUM(AF7:AR7)/AS7)</f>
        <v>53.215000000000003</v>
      </c>
      <c r="AF7">
        <f>E7*F7</f>
        <v>1358.4</v>
      </c>
      <c r="AG7">
        <f>G7*H7</f>
        <v>1158.24</v>
      </c>
      <c r="AH7">
        <f>I7*J7</f>
        <v>1307.04</v>
      </c>
      <c r="AI7">
        <f>K7*L7</f>
        <v>0</v>
      </c>
      <c r="AJ7">
        <f>M7*N7</f>
        <v>1069.1999999999998</v>
      </c>
      <c r="AK7">
        <f>O7*P7</f>
        <v>1300.08</v>
      </c>
      <c r="AL7">
        <f>Q7*R7</f>
        <v>1470</v>
      </c>
      <c r="AM7">
        <f>S7*T7</f>
        <v>0</v>
      </c>
      <c r="AN7">
        <f>U7*V7</f>
        <v>0</v>
      </c>
      <c r="AO7">
        <f>W7*X7</f>
        <v>0</v>
      </c>
      <c r="AP7">
        <f>Y7*Z7</f>
        <v>0</v>
      </c>
      <c r="AQ7">
        <f>AA7*AB7</f>
        <v>0</v>
      </c>
      <c r="AR7">
        <f>AC7*AD7</f>
        <v>0</v>
      </c>
      <c r="AS7" s="13">
        <f>F7+H7+J7+L7+N7+P7+R7+T7+V7+X7+Z7+AB7+AD7</f>
        <v>144</v>
      </c>
      <c r="AV7" s="14">
        <v>5</v>
      </c>
      <c r="AW7" s="15" t="s">
        <v>44</v>
      </c>
      <c r="AX7" s="14">
        <v>180</v>
      </c>
      <c r="AY7" s="14">
        <v>-1.6</v>
      </c>
      <c r="AZ7" s="16" t="s">
        <v>45</v>
      </c>
    </row>
    <row r="8" spans="1:72" ht="21.6" customHeight="1" x14ac:dyDescent="0.3">
      <c r="A8" s="8">
        <f>IF(AE8="","",RANK(AE8,AE$3:AE$19))</f>
        <v>6</v>
      </c>
      <c r="B8" s="9" t="s">
        <v>43</v>
      </c>
      <c r="C8" s="33" t="s">
        <v>61</v>
      </c>
      <c r="D8" s="22">
        <v>182.4</v>
      </c>
      <c r="E8" s="36">
        <v>54.51</v>
      </c>
      <c r="F8" s="52">
        <v>24</v>
      </c>
      <c r="G8" s="10">
        <v>56.8</v>
      </c>
      <c r="H8" s="52">
        <v>24</v>
      </c>
      <c r="I8" s="10">
        <v>47.02</v>
      </c>
      <c r="J8" s="11">
        <v>24</v>
      </c>
      <c r="K8" s="10">
        <v>49.92</v>
      </c>
      <c r="L8" s="11">
        <v>24</v>
      </c>
      <c r="M8" s="10">
        <v>55.1</v>
      </c>
      <c r="N8" s="11">
        <v>24</v>
      </c>
      <c r="O8" s="10">
        <v>51.67</v>
      </c>
      <c r="P8" s="11">
        <v>24</v>
      </c>
      <c r="Q8" s="10">
        <v>52.92</v>
      </c>
      <c r="R8" s="11">
        <v>24</v>
      </c>
      <c r="S8" s="10">
        <v>50</v>
      </c>
      <c r="T8" s="11">
        <v>24</v>
      </c>
      <c r="U8" s="10"/>
      <c r="V8" s="11"/>
      <c r="W8" s="10"/>
      <c r="X8" s="11"/>
      <c r="Y8" s="10"/>
      <c r="Z8" s="11"/>
      <c r="AA8" s="10"/>
      <c r="AB8" s="11"/>
      <c r="AC8" s="11"/>
      <c r="AD8" s="11"/>
      <c r="AE8" s="12">
        <f>IF(AS8=0,"",SUM(AF8:AR8)/AS8)</f>
        <v>52.2425</v>
      </c>
      <c r="AF8">
        <f>E8*F8</f>
        <v>1308.24</v>
      </c>
      <c r="AG8">
        <f>G8*H8</f>
        <v>1363.1999999999998</v>
      </c>
      <c r="AH8">
        <f>I8*J8</f>
        <v>1128.48</v>
      </c>
      <c r="AI8">
        <f>K8*L8</f>
        <v>1198.08</v>
      </c>
      <c r="AJ8">
        <f>M8*N8</f>
        <v>1322.4</v>
      </c>
      <c r="AK8">
        <f>O8*P8</f>
        <v>1240.08</v>
      </c>
      <c r="AL8">
        <f>Q8*R8</f>
        <v>1270.08</v>
      </c>
      <c r="AM8">
        <f>S8*T8</f>
        <v>1200</v>
      </c>
      <c r="AN8">
        <f>U8*V8</f>
        <v>0</v>
      </c>
      <c r="AO8">
        <f>W8*X8</f>
        <v>0</v>
      </c>
      <c r="AP8">
        <f>Y8*Z8</f>
        <v>0</v>
      </c>
      <c r="AQ8">
        <f>AA8*AB8</f>
        <v>0</v>
      </c>
      <c r="AR8">
        <f>AC8*AD8</f>
        <v>0</v>
      </c>
      <c r="AS8" s="13">
        <f>F8+H8+J8+L8+N8+P8+R8+T8+V8+X8+Z8+AB8+AD8</f>
        <v>192</v>
      </c>
      <c r="AV8" s="14">
        <v>6</v>
      </c>
      <c r="AW8" s="15" t="s">
        <v>44</v>
      </c>
      <c r="AX8" s="14">
        <v>179.8</v>
      </c>
      <c r="AY8" s="14">
        <v>-5.2</v>
      </c>
      <c r="AZ8" s="16" t="s">
        <v>46</v>
      </c>
    </row>
    <row r="9" spans="1:72" ht="21.6" customHeight="1" x14ac:dyDescent="0.3">
      <c r="A9" s="8">
        <f>IF(AE9="","",RANK(AE9,AE$3:AE$19))</f>
        <v>7</v>
      </c>
      <c r="B9" s="9" t="s">
        <v>43</v>
      </c>
      <c r="C9" s="33" t="s">
        <v>67</v>
      </c>
      <c r="D9" s="22">
        <v>171</v>
      </c>
      <c r="E9" s="36">
        <v>48.61</v>
      </c>
      <c r="F9" s="52">
        <v>24</v>
      </c>
      <c r="G9" s="10">
        <v>58.68</v>
      </c>
      <c r="H9" s="52">
        <v>24</v>
      </c>
      <c r="I9" s="10">
        <v>64.58</v>
      </c>
      <c r="J9" s="11">
        <v>24</v>
      </c>
      <c r="K9" s="10">
        <v>55.3</v>
      </c>
      <c r="L9" s="11">
        <v>20</v>
      </c>
      <c r="M9" s="10">
        <v>44.86</v>
      </c>
      <c r="N9" s="11">
        <v>24</v>
      </c>
      <c r="O9" s="10">
        <v>50</v>
      </c>
      <c r="P9" s="11">
        <v>24</v>
      </c>
      <c r="Q9" s="10">
        <v>43.75</v>
      </c>
      <c r="R9" s="11">
        <v>24</v>
      </c>
      <c r="S9" s="10">
        <v>44.79</v>
      </c>
      <c r="T9" s="11">
        <v>24</v>
      </c>
      <c r="U9" s="10"/>
      <c r="V9" s="11"/>
      <c r="W9" s="10"/>
      <c r="X9" s="11"/>
      <c r="Y9" s="10"/>
      <c r="Z9" s="11"/>
      <c r="AA9" s="10"/>
      <c r="AB9" s="11"/>
      <c r="AC9" s="11"/>
      <c r="AD9" s="11"/>
      <c r="AE9" s="12">
        <f>IF(AS9=0,"",SUM(AF9:AR9)/AS9)</f>
        <v>51.236595744680848</v>
      </c>
      <c r="AF9">
        <f>E9*F9</f>
        <v>1166.6399999999999</v>
      </c>
      <c r="AG9">
        <f>G9*H9</f>
        <v>1408.32</v>
      </c>
      <c r="AH9">
        <f>I9*J9</f>
        <v>1549.92</v>
      </c>
      <c r="AI9">
        <f>K9*L9</f>
        <v>1106</v>
      </c>
      <c r="AJ9">
        <f>M9*N9</f>
        <v>1076.6399999999999</v>
      </c>
      <c r="AK9">
        <f>O9*P9</f>
        <v>1200</v>
      </c>
      <c r="AL9">
        <f>Q9*R9</f>
        <v>1050</v>
      </c>
      <c r="AM9">
        <f>S9*T9</f>
        <v>1074.96</v>
      </c>
      <c r="AN9">
        <f>U9*V9</f>
        <v>0</v>
      </c>
      <c r="AO9">
        <f>W9*X9</f>
        <v>0</v>
      </c>
      <c r="AP9">
        <f>Y9*Z9</f>
        <v>0</v>
      </c>
      <c r="AQ9">
        <f>AA9*AB9</f>
        <v>0</v>
      </c>
      <c r="AR9">
        <f>AC9*AD9</f>
        <v>0</v>
      </c>
      <c r="AS9" s="13">
        <f>F9+H9+J9+L9+N9+P9+R9+T9+V9+X9+Z9+AB9+AD9</f>
        <v>188</v>
      </c>
      <c r="AV9" s="14">
        <v>14</v>
      </c>
      <c r="AW9" s="15" t="s">
        <v>44</v>
      </c>
      <c r="AX9" s="14">
        <v>164.2</v>
      </c>
      <c r="AY9" s="14">
        <v>-1.2</v>
      </c>
      <c r="AZ9" s="16" t="s">
        <v>50</v>
      </c>
    </row>
    <row r="10" spans="1:72" ht="21.6" customHeight="1" x14ac:dyDescent="0.3">
      <c r="A10" s="8">
        <f>IF(AE10="","",RANK(AE10,AE$3:AE$19))</f>
        <v>8</v>
      </c>
      <c r="B10" s="9" t="s">
        <v>43</v>
      </c>
      <c r="C10" s="33" t="s">
        <v>205</v>
      </c>
      <c r="D10" s="22">
        <v>169.2</v>
      </c>
      <c r="E10" s="36">
        <v>50</v>
      </c>
      <c r="F10" s="52">
        <v>24</v>
      </c>
      <c r="G10" s="10">
        <v>49.65</v>
      </c>
      <c r="H10" s="52">
        <v>24</v>
      </c>
      <c r="I10" s="10"/>
      <c r="J10" s="11"/>
      <c r="K10" s="10"/>
      <c r="L10" s="11"/>
      <c r="M10" s="10">
        <v>55.56</v>
      </c>
      <c r="N10" s="11">
        <v>24</v>
      </c>
      <c r="O10" s="10">
        <v>37.5</v>
      </c>
      <c r="P10" s="11">
        <v>24</v>
      </c>
      <c r="Q10" s="10">
        <v>50</v>
      </c>
      <c r="R10" s="11">
        <v>23</v>
      </c>
      <c r="S10" s="10">
        <v>63.54</v>
      </c>
      <c r="T10" s="11">
        <v>24</v>
      </c>
      <c r="U10" s="10"/>
      <c r="V10" s="11"/>
      <c r="W10" s="10"/>
      <c r="X10" s="11"/>
      <c r="Y10" s="10"/>
      <c r="Z10" s="11"/>
      <c r="AA10" s="10"/>
      <c r="AB10" s="11"/>
      <c r="AC10" s="11"/>
      <c r="AD10" s="11"/>
      <c r="AE10" s="12">
        <f>IF(AS10=0,"",SUM(AF10:AR10)/AS10)</f>
        <v>51.048951048951047</v>
      </c>
      <c r="AF10">
        <f>E10*F10</f>
        <v>1200</v>
      </c>
      <c r="AG10">
        <f>G10*H10</f>
        <v>1191.5999999999999</v>
      </c>
      <c r="AH10">
        <f>I10*J10</f>
        <v>0</v>
      </c>
      <c r="AI10">
        <f>K10*L10</f>
        <v>0</v>
      </c>
      <c r="AJ10">
        <f>M10*N10</f>
        <v>1333.44</v>
      </c>
      <c r="AK10">
        <f>O10*P10</f>
        <v>900</v>
      </c>
      <c r="AL10">
        <f>Q10*R10</f>
        <v>1150</v>
      </c>
      <c r="AM10">
        <f>S10*T10</f>
        <v>1524.96</v>
      </c>
      <c r="AN10">
        <f>U10*V10</f>
        <v>0</v>
      </c>
      <c r="AO10">
        <f>W10*X10</f>
        <v>0</v>
      </c>
      <c r="AP10">
        <f>Y10*Z10</f>
        <v>0</v>
      </c>
      <c r="AQ10">
        <f>AA10*AB10</f>
        <v>0</v>
      </c>
      <c r="AR10">
        <f>AC10*AD10</f>
        <v>0</v>
      </c>
      <c r="AS10" s="13">
        <f>F10+H10+J10+L10+N10+P10+R10+T10+V10+X10+Z10+AB10+AD10</f>
        <v>143</v>
      </c>
      <c r="AV10" s="14"/>
      <c r="AW10" s="15"/>
      <c r="AX10" s="14"/>
      <c r="AY10" s="14"/>
      <c r="AZ10" s="16"/>
    </row>
    <row r="11" spans="1:72" ht="21.6" customHeight="1" x14ac:dyDescent="0.3">
      <c r="A11" s="8">
        <f>IF(AE11="","",RANK(AE11,AE$3:AE$19))</f>
        <v>9</v>
      </c>
      <c r="B11" s="9" t="s">
        <v>43</v>
      </c>
      <c r="C11" s="33" t="s">
        <v>58</v>
      </c>
      <c r="D11" s="22">
        <v>180.6</v>
      </c>
      <c r="E11" s="36">
        <v>46.53</v>
      </c>
      <c r="F11" s="52">
        <v>24</v>
      </c>
      <c r="G11" s="10">
        <v>51.04</v>
      </c>
      <c r="H11" s="52">
        <v>24</v>
      </c>
      <c r="I11" s="10">
        <v>54.46</v>
      </c>
      <c r="J11" s="11">
        <v>24</v>
      </c>
      <c r="K11" s="10">
        <v>53.68</v>
      </c>
      <c r="L11" s="11">
        <v>19</v>
      </c>
      <c r="M11" s="10">
        <v>51.46</v>
      </c>
      <c r="N11" s="11">
        <v>24</v>
      </c>
      <c r="O11" s="10">
        <v>52.08</v>
      </c>
      <c r="P11" s="11">
        <v>24</v>
      </c>
      <c r="Q11" s="10">
        <v>48.75</v>
      </c>
      <c r="R11" s="11">
        <v>24</v>
      </c>
      <c r="S11" s="10">
        <v>50</v>
      </c>
      <c r="T11" s="11">
        <v>24</v>
      </c>
      <c r="U11" s="10"/>
      <c r="V11" s="11"/>
      <c r="W11" s="10"/>
      <c r="X11" s="11"/>
      <c r="Y11" s="10"/>
      <c r="Z11" s="11"/>
      <c r="AA11" s="10"/>
      <c r="AB11" s="11"/>
      <c r="AC11" s="11"/>
      <c r="AD11" s="11"/>
      <c r="AE11" s="12">
        <f>IF(AS11=0,"",SUM(AF11:AR11)/AS11)</f>
        <v>50.928342245989306</v>
      </c>
      <c r="AF11">
        <f>E11*F11</f>
        <v>1116.72</v>
      </c>
      <c r="AG11">
        <f>G11*H11</f>
        <v>1224.96</v>
      </c>
      <c r="AH11">
        <f>I11*J11</f>
        <v>1307.04</v>
      </c>
      <c r="AI11">
        <f>K11*L11</f>
        <v>1019.92</v>
      </c>
      <c r="AJ11">
        <f>M11*N11</f>
        <v>1235.04</v>
      </c>
      <c r="AK11">
        <f>O11*P11</f>
        <v>1249.92</v>
      </c>
      <c r="AL11">
        <f>Q11*R11</f>
        <v>1170</v>
      </c>
      <c r="AM11">
        <f>S11*T11</f>
        <v>1200</v>
      </c>
      <c r="AN11">
        <f>U11*V11</f>
        <v>0</v>
      </c>
      <c r="AO11">
        <f>W11*X11</f>
        <v>0</v>
      </c>
      <c r="AP11">
        <f>Y11*Z11</f>
        <v>0</v>
      </c>
      <c r="AQ11">
        <f>AA11*AB11</f>
        <v>0</v>
      </c>
      <c r="AR11">
        <f>AC11*AD11</f>
        <v>0</v>
      </c>
      <c r="AS11" s="13">
        <f>F11+H11+J11+L11+N11+P11+R11+T11+V11+X11+Z11+AB11+AD11</f>
        <v>187</v>
      </c>
      <c r="AV11" s="14">
        <v>4</v>
      </c>
      <c r="AW11" s="15" t="s">
        <v>44</v>
      </c>
      <c r="AX11" s="14">
        <v>183</v>
      </c>
      <c r="AY11" s="14">
        <v>1.2</v>
      </c>
      <c r="AZ11" s="16" t="s">
        <v>48</v>
      </c>
    </row>
    <row r="12" spans="1:72" s="65" customFormat="1" ht="21.6" customHeight="1" x14ac:dyDescent="0.3">
      <c r="A12" s="59">
        <f>IF(AE12="","",RANK(AE12,AE$3:AE$19))</f>
        <v>10</v>
      </c>
      <c r="B12" s="63" t="s">
        <v>43</v>
      </c>
      <c r="C12" s="74" t="s">
        <v>147</v>
      </c>
      <c r="D12" s="75">
        <v>169.8</v>
      </c>
      <c r="E12" s="51">
        <v>43.06</v>
      </c>
      <c r="F12" s="53">
        <v>24</v>
      </c>
      <c r="G12" s="76"/>
      <c r="H12" s="53"/>
      <c r="I12" s="76">
        <v>43.75</v>
      </c>
      <c r="J12" s="77">
        <v>24</v>
      </c>
      <c r="K12" s="76">
        <v>54.75</v>
      </c>
      <c r="L12" s="77">
        <v>23</v>
      </c>
      <c r="M12" s="76"/>
      <c r="N12" s="77"/>
      <c r="O12" s="76">
        <v>60.83</v>
      </c>
      <c r="P12" s="77">
        <v>24</v>
      </c>
      <c r="Q12" s="76">
        <v>52.08</v>
      </c>
      <c r="R12" s="77">
        <v>24</v>
      </c>
      <c r="S12" s="76"/>
      <c r="T12" s="77"/>
      <c r="U12" s="76"/>
      <c r="V12" s="77"/>
      <c r="W12" s="76"/>
      <c r="X12" s="77"/>
      <c r="Y12" s="76"/>
      <c r="Z12" s="77"/>
      <c r="AA12" s="76"/>
      <c r="AB12" s="77"/>
      <c r="AC12" s="77"/>
      <c r="AD12" s="77"/>
      <c r="AE12" s="64">
        <f>IF(AS12=0,"",SUM(AF12:AR12)/AS12)</f>
        <v>50.86159663865547</v>
      </c>
      <c r="AF12" s="67">
        <f>E12*F12</f>
        <v>1033.44</v>
      </c>
      <c r="AG12" s="65">
        <f>G12*H12</f>
        <v>0</v>
      </c>
      <c r="AH12" s="65">
        <f>I12*J12</f>
        <v>1050</v>
      </c>
      <c r="AI12" s="65">
        <f>K12*L12</f>
        <v>1259.25</v>
      </c>
      <c r="AJ12" s="65">
        <f>M12*N12</f>
        <v>0</v>
      </c>
      <c r="AK12" s="65">
        <f>O12*P12</f>
        <v>1459.92</v>
      </c>
      <c r="AL12" s="65">
        <f>Q12*R12</f>
        <v>1249.92</v>
      </c>
      <c r="AM12" s="65">
        <f>S12*T12</f>
        <v>0</v>
      </c>
      <c r="AN12" s="65">
        <f>U12*V12</f>
        <v>0</v>
      </c>
      <c r="AO12" s="65">
        <f>W12*X12</f>
        <v>0</v>
      </c>
      <c r="AP12" s="65">
        <f>Y12*Z12</f>
        <v>0</v>
      </c>
      <c r="AQ12" s="65">
        <f>AA12*AB12</f>
        <v>0</v>
      </c>
      <c r="AR12" s="65">
        <f>AC12*AD12</f>
        <v>0</v>
      </c>
      <c r="AS12" s="66">
        <f>F12+H12+J12+L12+N12+P12+R12+T12+V12+X12+Z12+AB12+AD12</f>
        <v>119</v>
      </c>
      <c r="AV12" s="78">
        <v>10</v>
      </c>
      <c r="AW12" s="79" t="s">
        <v>44</v>
      </c>
      <c r="AX12" s="78">
        <v>173</v>
      </c>
      <c r="AY12" s="78">
        <v>2.2999999999999998</v>
      </c>
      <c r="AZ12" s="80" t="s">
        <v>51</v>
      </c>
    </row>
    <row r="13" spans="1:72" ht="21.6" customHeight="1" x14ac:dyDescent="0.3">
      <c r="A13" s="59">
        <f>IF(AE13="","",RANK(AE13,AE$3:AE$19))</f>
        <v>11</v>
      </c>
      <c r="B13" s="58" t="s">
        <v>43</v>
      </c>
      <c r="C13" s="33" t="s">
        <v>60</v>
      </c>
      <c r="D13" s="22">
        <v>175.6</v>
      </c>
      <c r="E13" s="68">
        <v>52.78</v>
      </c>
      <c r="F13" s="69">
        <v>24</v>
      </c>
      <c r="G13" s="70">
        <v>40.28</v>
      </c>
      <c r="H13" s="69">
        <v>24</v>
      </c>
      <c r="I13" s="70">
        <v>44.05</v>
      </c>
      <c r="J13" s="71">
        <v>24</v>
      </c>
      <c r="K13" s="70">
        <v>51.92</v>
      </c>
      <c r="L13" s="71">
        <v>24</v>
      </c>
      <c r="M13" s="70">
        <v>46.28</v>
      </c>
      <c r="N13" s="71">
        <v>24</v>
      </c>
      <c r="O13" s="70">
        <v>64.48</v>
      </c>
      <c r="P13" s="71">
        <v>24</v>
      </c>
      <c r="Q13" s="70">
        <v>48.75</v>
      </c>
      <c r="R13" s="71">
        <v>24</v>
      </c>
      <c r="S13" s="70">
        <v>57.29</v>
      </c>
      <c r="T13" s="71">
        <v>24</v>
      </c>
      <c r="U13" s="70"/>
      <c r="V13" s="71"/>
      <c r="W13" s="70"/>
      <c r="X13" s="71"/>
      <c r="Y13" s="70"/>
      <c r="Z13" s="71"/>
      <c r="AA13" s="70"/>
      <c r="AB13" s="71"/>
      <c r="AC13" s="71"/>
      <c r="AD13" s="71"/>
      <c r="AE13" s="72">
        <f>IF(AS13=0,"",SUM(AF13:AR13)/AS13)</f>
        <v>50.728749999999991</v>
      </c>
      <c r="AF13">
        <f>E13*F13</f>
        <v>1266.72</v>
      </c>
      <c r="AG13">
        <f>G13*H13</f>
        <v>966.72</v>
      </c>
      <c r="AH13">
        <f>I13*J13</f>
        <v>1057.1999999999998</v>
      </c>
      <c r="AI13">
        <f>K13*L13</f>
        <v>1246.08</v>
      </c>
      <c r="AJ13">
        <f>M13*N13</f>
        <v>1110.72</v>
      </c>
      <c r="AK13">
        <f>O13*P13</f>
        <v>1547.52</v>
      </c>
      <c r="AL13">
        <f>Q13*R13</f>
        <v>1170</v>
      </c>
      <c r="AM13">
        <f>S13*T13</f>
        <v>1374.96</v>
      </c>
      <c r="AN13">
        <f>U13*V13</f>
        <v>0</v>
      </c>
      <c r="AO13">
        <f>W13*X13</f>
        <v>0</v>
      </c>
      <c r="AP13">
        <f>Y13*Z13</f>
        <v>0</v>
      </c>
      <c r="AQ13">
        <f>AA13*AB13</f>
        <v>0</v>
      </c>
      <c r="AR13">
        <f>AC13*AD13</f>
        <v>0</v>
      </c>
      <c r="AS13" s="13">
        <f>F13+H13+J13+L13+N13+P13+R13+T13+V13+X13+Z13+AB13+AD13</f>
        <v>192</v>
      </c>
      <c r="AV13" s="14">
        <v>2</v>
      </c>
      <c r="AW13" s="15" t="s">
        <v>44</v>
      </c>
      <c r="AX13" s="14">
        <v>184.6</v>
      </c>
      <c r="AY13" s="14">
        <v>-0.6</v>
      </c>
      <c r="AZ13" s="16" t="s">
        <v>47</v>
      </c>
    </row>
    <row r="14" spans="1:72" ht="21.6" customHeight="1" x14ac:dyDescent="0.3">
      <c r="A14" s="59">
        <f>IF(AE14="","",RANK(AE14,AE$3:AE$19))</f>
        <v>12</v>
      </c>
      <c r="B14" s="58" t="s">
        <v>43</v>
      </c>
      <c r="C14" s="33" t="s">
        <v>153</v>
      </c>
      <c r="D14" s="22">
        <v>172.8</v>
      </c>
      <c r="E14" s="68">
        <v>50.35</v>
      </c>
      <c r="F14" s="69">
        <v>24</v>
      </c>
      <c r="G14" s="70">
        <v>48.26</v>
      </c>
      <c r="H14" s="69">
        <v>24</v>
      </c>
      <c r="I14" s="70">
        <v>52.78</v>
      </c>
      <c r="J14" s="71">
        <v>24</v>
      </c>
      <c r="K14" s="70"/>
      <c r="L14" s="71"/>
      <c r="M14" s="70"/>
      <c r="N14" s="71"/>
      <c r="O14" s="70">
        <v>54.79</v>
      </c>
      <c r="P14" s="71">
        <v>20</v>
      </c>
      <c r="Q14" s="70">
        <v>45.83</v>
      </c>
      <c r="R14" s="71">
        <v>24</v>
      </c>
      <c r="S14" s="70">
        <v>50.52</v>
      </c>
      <c r="T14" s="71">
        <v>24</v>
      </c>
      <c r="U14" s="70"/>
      <c r="V14" s="71"/>
      <c r="W14" s="70"/>
      <c r="X14" s="71"/>
      <c r="Y14" s="70"/>
      <c r="Z14" s="71"/>
      <c r="AA14" s="70"/>
      <c r="AB14" s="71"/>
      <c r="AC14" s="71"/>
      <c r="AD14" s="71"/>
      <c r="AE14" s="72">
        <f>IF(AS14=0,"",SUM(AF14:AR14)/AS14)</f>
        <v>50.296857142857149</v>
      </c>
      <c r="AF14">
        <f>E14*F14</f>
        <v>1208.4000000000001</v>
      </c>
      <c r="AG14">
        <f>G14*H14</f>
        <v>1158.24</v>
      </c>
      <c r="AH14">
        <f>I14*J14</f>
        <v>1266.72</v>
      </c>
      <c r="AI14">
        <f>K14*L14</f>
        <v>0</v>
      </c>
      <c r="AJ14">
        <f>M14*N14</f>
        <v>0</v>
      </c>
      <c r="AK14">
        <f>O14*P14</f>
        <v>1095.8</v>
      </c>
      <c r="AL14">
        <f>Q14*R14</f>
        <v>1099.92</v>
      </c>
      <c r="AM14">
        <f>S14*T14</f>
        <v>1212.48</v>
      </c>
      <c r="AN14">
        <f>U14*V14</f>
        <v>0</v>
      </c>
      <c r="AO14">
        <f>W14*X14</f>
        <v>0</v>
      </c>
      <c r="AP14">
        <f>Y14*Z14</f>
        <v>0</v>
      </c>
      <c r="AQ14">
        <f>AA14*AB14</f>
        <v>0</v>
      </c>
      <c r="AR14">
        <f>AC14*AD14</f>
        <v>0</v>
      </c>
      <c r="AS14" s="13">
        <f>F14+H14+J14+L14+N14+P14+R14+T14+V14+X14+Z14+AB14+AD14</f>
        <v>140</v>
      </c>
      <c r="AV14" s="14"/>
      <c r="AW14" s="15"/>
      <c r="AX14" s="14"/>
      <c r="AY14" s="14"/>
      <c r="AZ14" s="16"/>
    </row>
    <row r="15" spans="1:72" ht="21.6" customHeight="1" x14ac:dyDescent="0.3">
      <c r="A15" s="59">
        <f>IF(AE15="","",RANK(AE15,AE$3:AE$19))</f>
        <v>13</v>
      </c>
      <c r="B15" s="58" t="s">
        <v>43</v>
      </c>
      <c r="C15" s="88" t="s">
        <v>69</v>
      </c>
      <c r="D15" s="22">
        <v>168.1</v>
      </c>
      <c r="E15" s="36">
        <v>45.83</v>
      </c>
      <c r="F15" s="52">
        <v>24</v>
      </c>
      <c r="G15" s="10">
        <v>48.61</v>
      </c>
      <c r="H15" s="52">
        <v>24</v>
      </c>
      <c r="I15" s="10">
        <v>41.96</v>
      </c>
      <c r="J15" s="11">
        <v>24</v>
      </c>
      <c r="K15" s="10">
        <v>58.16</v>
      </c>
      <c r="L15" s="11">
        <v>24</v>
      </c>
      <c r="M15" s="10">
        <v>56.25</v>
      </c>
      <c r="N15" s="11">
        <v>24</v>
      </c>
      <c r="O15" s="10">
        <v>48.67</v>
      </c>
      <c r="P15" s="11">
        <v>24</v>
      </c>
      <c r="Q15" s="10">
        <v>55.73</v>
      </c>
      <c r="R15" s="11">
        <v>24</v>
      </c>
      <c r="S15" s="10">
        <v>46.88</v>
      </c>
      <c r="T15" s="11">
        <v>24</v>
      </c>
      <c r="U15" s="10"/>
      <c r="V15" s="11"/>
      <c r="W15" s="10"/>
      <c r="X15" s="11"/>
      <c r="Y15" s="10"/>
      <c r="Z15" s="11"/>
      <c r="AA15" s="10"/>
      <c r="AB15" s="11"/>
      <c r="AC15" s="11"/>
      <c r="AD15" s="11"/>
      <c r="AE15" s="12">
        <f>IF(AS15=0,"",SUM(AF15:AR15)/AS15)</f>
        <v>50.261249999999997</v>
      </c>
      <c r="AF15" s="89">
        <f>E15*F15</f>
        <v>1099.92</v>
      </c>
      <c r="AG15" s="89">
        <f>G15*H15</f>
        <v>1166.6399999999999</v>
      </c>
      <c r="AH15" s="89">
        <f>I15*J15</f>
        <v>1007.04</v>
      </c>
      <c r="AI15" s="89">
        <f>K15*L15</f>
        <v>1395.84</v>
      </c>
      <c r="AJ15" s="89">
        <f>M15*N15</f>
        <v>1350</v>
      </c>
      <c r="AK15" s="89">
        <f>O15*P15</f>
        <v>1168.08</v>
      </c>
      <c r="AL15" s="89">
        <f>Q15*R15</f>
        <v>1337.52</v>
      </c>
      <c r="AM15" s="89">
        <f>S15*T15</f>
        <v>1125.1200000000001</v>
      </c>
      <c r="AN15" s="89">
        <f>U15*V15</f>
        <v>0</v>
      </c>
      <c r="AO15" s="89">
        <f>W15*X15</f>
        <v>0</v>
      </c>
      <c r="AP15" s="89">
        <f>Y15*Z15</f>
        <v>0</v>
      </c>
      <c r="AQ15" s="89">
        <f>AA15*AB15</f>
        <v>0</v>
      </c>
      <c r="AR15" s="89">
        <f>AC15*AD15</f>
        <v>0</v>
      </c>
      <c r="AS15" s="90">
        <f>F15+H15+J15+L15+N15+P15+R15+T15+V15+X15+Z15+AB15+AD15</f>
        <v>192</v>
      </c>
      <c r="AT15" s="89"/>
      <c r="AU15" s="89"/>
      <c r="AV15" s="91">
        <v>1</v>
      </c>
      <c r="AW15" s="92" t="s">
        <v>44</v>
      </c>
      <c r="AX15" s="91">
        <v>185</v>
      </c>
      <c r="AY15" s="91">
        <v>2.6</v>
      </c>
      <c r="AZ15" s="93" t="s">
        <v>52</v>
      </c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</row>
    <row r="16" spans="1:72" ht="21.6" customHeight="1" x14ac:dyDescent="0.3">
      <c r="A16" s="8">
        <f>IF(AE16="","",RANK(AE16,AE$3:AE$19))</f>
        <v>14</v>
      </c>
      <c r="B16" s="9" t="s">
        <v>43</v>
      </c>
      <c r="C16" s="33" t="s">
        <v>75</v>
      </c>
      <c r="D16" s="22">
        <v>168.3</v>
      </c>
      <c r="E16" s="36">
        <v>54.41</v>
      </c>
      <c r="F16" s="52">
        <v>24</v>
      </c>
      <c r="G16" s="10">
        <v>40.28</v>
      </c>
      <c r="H16" s="52">
        <v>24</v>
      </c>
      <c r="I16" s="10">
        <v>50.3</v>
      </c>
      <c r="J16" s="11">
        <v>24</v>
      </c>
      <c r="K16" s="10">
        <v>46.4</v>
      </c>
      <c r="L16" s="11">
        <v>20</v>
      </c>
      <c r="M16" s="10">
        <v>54.1</v>
      </c>
      <c r="N16" s="11">
        <v>24</v>
      </c>
      <c r="O16" s="10"/>
      <c r="P16" s="11"/>
      <c r="Q16" s="10"/>
      <c r="R16" s="11"/>
      <c r="S16" s="10"/>
      <c r="T16" s="11"/>
      <c r="U16" s="10"/>
      <c r="V16" s="11"/>
      <c r="W16" s="10"/>
      <c r="X16" s="11"/>
      <c r="Y16" s="10"/>
      <c r="Z16" s="11"/>
      <c r="AA16" s="10"/>
      <c r="AB16" s="11"/>
      <c r="AC16" s="11"/>
      <c r="AD16" s="11"/>
      <c r="AE16" s="12">
        <f>IF(AS16=0,"",SUM(AF16:AR16)/AS16)</f>
        <v>49.191034482758617</v>
      </c>
      <c r="AF16">
        <f>E16*F16</f>
        <v>1305.8399999999999</v>
      </c>
      <c r="AG16">
        <f>G16*H16</f>
        <v>966.72</v>
      </c>
      <c r="AH16">
        <f>I16*J16</f>
        <v>1207.1999999999998</v>
      </c>
      <c r="AI16">
        <f>K16*L16</f>
        <v>928</v>
      </c>
      <c r="AJ16">
        <f>M16*N16</f>
        <v>1298.4000000000001</v>
      </c>
      <c r="AK16">
        <f>O16*P16</f>
        <v>0</v>
      </c>
      <c r="AL16">
        <f>Q16*R16</f>
        <v>0</v>
      </c>
      <c r="AM16">
        <f>S16*T16</f>
        <v>0</v>
      </c>
      <c r="AN16">
        <f>U16*V16</f>
        <v>0</v>
      </c>
      <c r="AO16">
        <f>W16*X16</f>
        <v>0</v>
      </c>
      <c r="AP16">
        <f>Y16*Z16</f>
        <v>0</v>
      </c>
      <c r="AQ16">
        <f>AA16*AB16</f>
        <v>0</v>
      </c>
      <c r="AR16">
        <f>AC16*AD16</f>
        <v>0</v>
      </c>
      <c r="AS16" s="13">
        <f>F16+H16+J16+L16+N16+P16+R16+T16+V16+X16+Z16+AB16+AD16</f>
        <v>116</v>
      </c>
      <c r="AV16" s="14">
        <v>14</v>
      </c>
      <c r="AW16" s="15" t="s">
        <v>44</v>
      </c>
      <c r="AX16" s="14">
        <v>164.2</v>
      </c>
      <c r="AY16" s="14">
        <v>-1.2</v>
      </c>
      <c r="AZ16" s="16" t="s">
        <v>50</v>
      </c>
    </row>
    <row r="17" spans="1:52" ht="21.6" customHeight="1" x14ac:dyDescent="0.3">
      <c r="A17" s="8">
        <f>IF(AE17="","",RANK(AE17,AE$3:AE$19))</f>
        <v>15</v>
      </c>
      <c r="B17" s="9" t="s">
        <v>43</v>
      </c>
      <c r="C17" s="33" t="s">
        <v>95</v>
      </c>
      <c r="D17" s="22">
        <v>171.6</v>
      </c>
      <c r="E17" s="36">
        <v>44.44</v>
      </c>
      <c r="F17" s="52">
        <v>24</v>
      </c>
      <c r="G17" s="10">
        <v>38.19</v>
      </c>
      <c r="H17" s="52">
        <v>24</v>
      </c>
      <c r="I17" s="10">
        <v>33.93</v>
      </c>
      <c r="J17" s="11">
        <v>24</v>
      </c>
      <c r="K17" s="10">
        <v>61.63</v>
      </c>
      <c r="L17" s="11">
        <v>24</v>
      </c>
      <c r="M17" s="10">
        <v>50.35</v>
      </c>
      <c r="N17" s="11">
        <v>24</v>
      </c>
      <c r="O17" s="10"/>
      <c r="P17" s="11"/>
      <c r="Q17" s="10">
        <v>61.46</v>
      </c>
      <c r="R17" s="11">
        <v>24</v>
      </c>
      <c r="S17" s="10"/>
      <c r="T17" s="11"/>
      <c r="U17" s="10"/>
      <c r="V17" s="11"/>
      <c r="W17" s="10"/>
      <c r="X17" s="11"/>
      <c r="Y17" s="10"/>
      <c r="Z17" s="11"/>
      <c r="AA17" s="10"/>
      <c r="AB17" s="11"/>
      <c r="AC17" s="11"/>
      <c r="AD17" s="11"/>
      <c r="AE17" s="12">
        <f>IF(AS17=0,"",SUM(AF17:AR17)/AS17)</f>
        <v>48.333333333333329</v>
      </c>
      <c r="AF17">
        <f>E17*F17</f>
        <v>1066.56</v>
      </c>
      <c r="AG17">
        <f>G17*H17</f>
        <v>916.56</v>
      </c>
      <c r="AH17">
        <f>I17*J17</f>
        <v>814.31999999999994</v>
      </c>
      <c r="AI17">
        <f>K17*L17</f>
        <v>1479.1200000000001</v>
      </c>
      <c r="AJ17">
        <f>M17*N17</f>
        <v>1208.4000000000001</v>
      </c>
      <c r="AK17">
        <f>O17*P17</f>
        <v>0</v>
      </c>
      <c r="AL17">
        <f>Q17*R17</f>
        <v>1475.04</v>
      </c>
      <c r="AM17">
        <f>S17*T17</f>
        <v>0</v>
      </c>
      <c r="AN17">
        <f>U17*V17</f>
        <v>0</v>
      </c>
      <c r="AO17">
        <f>W17*X17</f>
        <v>0</v>
      </c>
      <c r="AP17">
        <f>Y17*Z17</f>
        <v>0</v>
      </c>
      <c r="AQ17">
        <f>AA17*AB17</f>
        <v>0</v>
      </c>
      <c r="AR17">
        <f>AC17*AD17</f>
        <v>0</v>
      </c>
      <c r="AS17" s="13">
        <f>F17+H17+J17+L17+N17+P17+R17+T17+V17+X17+Z17+AB17+AD17</f>
        <v>144</v>
      </c>
      <c r="AV17" s="14">
        <v>12</v>
      </c>
      <c r="AW17" s="15" t="s">
        <v>44</v>
      </c>
      <c r="AX17" s="14">
        <v>169.8</v>
      </c>
      <c r="AY17" s="14">
        <v>-1.4</v>
      </c>
      <c r="AZ17" s="16" t="s">
        <v>54</v>
      </c>
    </row>
    <row r="18" spans="1:52" ht="21.6" customHeight="1" thickBot="1" x14ac:dyDescent="0.35">
      <c r="A18" s="59">
        <f>IF(AE18="","",RANK(AE18,AE$3:AE$19))</f>
        <v>16</v>
      </c>
      <c r="B18" s="58" t="s">
        <v>43</v>
      </c>
      <c r="C18" s="33" t="s">
        <v>72</v>
      </c>
      <c r="D18" s="22">
        <v>170.1</v>
      </c>
      <c r="E18" s="36"/>
      <c r="F18" s="52"/>
      <c r="G18" s="10">
        <v>45.14</v>
      </c>
      <c r="H18" s="52">
        <v>24</v>
      </c>
      <c r="I18" s="10">
        <v>50</v>
      </c>
      <c r="J18" s="11">
        <v>24</v>
      </c>
      <c r="K18" s="10">
        <v>51.75</v>
      </c>
      <c r="L18" s="11">
        <v>24</v>
      </c>
      <c r="M18" s="10">
        <v>37.6</v>
      </c>
      <c r="N18" s="11">
        <v>24</v>
      </c>
      <c r="O18" s="10">
        <v>35</v>
      </c>
      <c r="P18" s="11">
        <v>24</v>
      </c>
      <c r="Q18" s="10">
        <v>42.55</v>
      </c>
      <c r="R18" s="11">
        <v>24</v>
      </c>
      <c r="S18" s="10">
        <v>50.52</v>
      </c>
      <c r="T18" s="11">
        <v>24</v>
      </c>
      <c r="U18" s="10"/>
      <c r="V18" s="11"/>
      <c r="W18" s="10"/>
      <c r="X18" s="11"/>
      <c r="Y18" s="10"/>
      <c r="Z18" s="11"/>
      <c r="AA18" s="10"/>
      <c r="AB18" s="11"/>
      <c r="AC18" s="11"/>
      <c r="AD18" s="11"/>
      <c r="AE18" s="12">
        <f>IF(AS18=0,"",SUM(AF18:AR18)/AS18)</f>
        <v>44.651428571428575</v>
      </c>
      <c r="AF18">
        <f>E18*F18</f>
        <v>0</v>
      </c>
      <c r="AG18">
        <f>G18*H18</f>
        <v>1083.3600000000001</v>
      </c>
      <c r="AH18">
        <f>I18*J18</f>
        <v>1200</v>
      </c>
      <c r="AI18">
        <f>K18*L18</f>
        <v>1242</v>
      </c>
      <c r="AJ18">
        <f>M18*N18</f>
        <v>902.40000000000009</v>
      </c>
      <c r="AK18">
        <f>O18*P18</f>
        <v>840</v>
      </c>
      <c r="AL18">
        <f>Q18*R18</f>
        <v>1021.1999999999999</v>
      </c>
      <c r="AM18">
        <f>S18*T18</f>
        <v>1212.48</v>
      </c>
      <c r="AN18">
        <f>U18*V18</f>
        <v>0</v>
      </c>
      <c r="AO18">
        <f>W18*X18</f>
        <v>0</v>
      </c>
      <c r="AP18">
        <f>Y18*Z18</f>
        <v>0</v>
      </c>
      <c r="AQ18">
        <f>AA18*AB18</f>
        <v>0</v>
      </c>
      <c r="AR18">
        <f>AC18*AD18</f>
        <v>0</v>
      </c>
      <c r="AS18" s="13">
        <f>F18+H18+J18+L18+N18+P18+R18+T18+V18+X18+Z18+AB18+AD18</f>
        <v>168</v>
      </c>
      <c r="AV18" s="14">
        <v>14</v>
      </c>
      <c r="AW18" s="15" t="s">
        <v>44</v>
      </c>
      <c r="AX18" s="14">
        <v>164.2</v>
      </c>
      <c r="AY18" s="14">
        <v>-1.2</v>
      </c>
      <c r="AZ18" s="16" t="s">
        <v>50</v>
      </c>
    </row>
    <row r="19" spans="1:52" s="29" customFormat="1" ht="19.95" customHeight="1" x14ac:dyDescent="0.3">
      <c r="A19" s="24"/>
      <c r="B19" s="45"/>
      <c r="C19" s="48" t="s">
        <v>206</v>
      </c>
      <c r="D19" s="40" t="s">
        <v>204</v>
      </c>
      <c r="E19" s="49"/>
      <c r="F19" s="56"/>
      <c r="G19" s="26"/>
      <c r="H19" s="56"/>
      <c r="I19" s="26"/>
      <c r="J19" s="27"/>
      <c r="K19" s="26"/>
      <c r="L19" s="27"/>
      <c r="M19" s="26"/>
      <c r="N19" s="27"/>
      <c r="O19" s="26"/>
      <c r="P19" s="27"/>
      <c r="Q19" s="26"/>
      <c r="R19" s="27"/>
      <c r="S19" s="26"/>
      <c r="T19" s="27"/>
      <c r="U19" s="26"/>
      <c r="V19" s="27"/>
      <c r="W19" s="26"/>
      <c r="X19" s="27"/>
      <c r="Y19" s="26"/>
      <c r="Z19" s="27"/>
      <c r="AA19" s="26"/>
      <c r="AB19" s="27"/>
      <c r="AC19" s="27"/>
      <c r="AD19" s="27"/>
      <c r="AE19" s="28"/>
      <c r="AF19" s="29">
        <f t="shared" ref="AF19" si="0">E19*F19</f>
        <v>0</v>
      </c>
      <c r="AG19" s="29">
        <f t="shared" ref="AG19" si="1">G19*H19</f>
        <v>0</v>
      </c>
      <c r="AH19" s="29">
        <f t="shared" ref="AH19" si="2">I19*J19</f>
        <v>0</v>
      </c>
      <c r="AI19" s="29">
        <f t="shared" ref="AI19:AI38" si="3">K19*L19</f>
        <v>0</v>
      </c>
      <c r="AJ19" s="29">
        <f t="shared" ref="AJ19:AJ38" si="4">M19*N19</f>
        <v>0</v>
      </c>
      <c r="AK19" s="29">
        <f t="shared" ref="AK19:AK38" si="5">O19*P19</f>
        <v>0</v>
      </c>
      <c r="AL19" s="29">
        <f t="shared" ref="AL19:AL38" si="6">Q19*R19</f>
        <v>0</v>
      </c>
      <c r="AM19" s="29">
        <f t="shared" ref="AM19:AM38" si="7">S19*T19</f>
        <v>0</v>
      </c>
      <c r="AN19" s="29">
        <f t="shared" ref="AN19:AN38" si="8">U19*V19</f>
        <v>0</v>
      </c>
      <c r="AO19" s="29">
        <f t="shared" ref="AO19:AO38" si="9">W19*X19</f>
        <v>0</v>
      </c>
      <c r="AP19" s="29">
        <f t="shared" ref="AP19" si="10">Y19*Z19</f>
        <v>0</v>
      </c>
      <c r="AQ19" s="29">
        <f t="shared" ref="AQ19" si="11">AA19*AB19</f>
        <v>0</v>
      </c>
      <c r="AR19" s="29">
        <f t="shared" ref="AR19" si="12">AC19*AD19</f>
        <v>0</v>
      </c>
      <c r="AS19" s="30"/>
      <c r="AV19" s="31">
        <v>16</v>
      </c>
      <c r="AW19" s="32" t="s">
        <v>44</v>
      </c>
      <c r="AX19" s="31">
        <v>156.4</v>
      </c>
      <c r="AY19" s="31">
        <v>0.4</v>
      </c>
      <c r="AZ19" s="33" t="s">
        <v>55</v>
      </c>
    </row>
    <row r="20" spans="1:52" ht="19.95" customHeight="1" x14ac:dyDescent="0.3">
      <c r="A20" s="8">
        <v>1</v>
      </c>
      <c r="B20" s="34" t="s">
        <v>56</v>
      </c>
      <c r="C20" s="33" t="s">
        <v>71</v>
      </c>
      <c r="D20" s="22">
        <v>165.5</v>
      </c>
      <c r="E20" s="36">
        <v>65.52</v>
      </c>
      <c r="F20" s="52">
        <v>24</v>
      </c>
      <c r="G20" s="10">
        <v>53.13</v>
      </c>
      <c r="H20" s="52">
        <v>24</v>
      </c>
      <c r="I20" s="10">
        <v>47.92</v>
      </c>
      <c r="J20" s="11">
        <v>24</v>
      </c>
      <c r="K20" s="10">
        <v>51.75</v>
      </c>
      <c r="L20" s="11">
        <v>24</v>
      </c>
      <c r="M20" s="10">
        <v>50.59</v>
      </c>
      <c r="N20" s="11">
        <v>24</v>
      </c>
      <c r="O20" s="10"/>
      <c r="P20" s="11"/>
      <c r="Q20" s="10"/>
      <c r="R20" s="11"/>
      <c r="S20" s="10">
        <v>51.56</v>
      </c>
      <c r="T20" s="11">
        <v>24</v>
      </c>
      <c r="U20" s="10"/>
      <c r="V20" s="11"/>
      <c r="W20" s="10"/>
      <c r="X20" s="11"/>
      <c r="Y20" s="10"/>
      <c r="Z20" s="11"/>
      <c r="AA20" s="10"/>
      <c r="AB20" s="11"/>
      <c r="AC20" s="11"/>
      <c r="AD20" s="11"/>
      <c r="AE20" s="12">
        <f>IF(AS20=0,"",SUM(AF20:AR20)/AS20)</f>
        <v>53.411666666666669</v>
      </c>
      <c r="AF20">
        <f>E20*F20</f>
        <v>1572.48</v>
      </c>
      <c r="AG20">
        <f>G20*H20</f>
        <v>1275.1200000000001</v>
      </c>
      <c r="AH20">
        <f>I20*J20</f>
        <v>1150.08</v>
      </c>
      <c r="AI20">
        <f>K20*L20</f>
        <v>1242</v>
      </c>
      <c r="AJ20">
        <f>M20*N20</f>
        <v>1214.1600000000001</v>
      </c>
      <c r="AK20">
        <f>O20*P20</f>
        <v>0</v>
      </c>
      <c r="AL20">
        <f>Q20*R20</f>
        <v>0</v>
      </c>
      <c r="AM20">
        <f>S20*T20</f>
        <v>1237.44</v>
      </c>
      <c r="AN20">
        <f>U20*V20</f>
        <v>0</v>
      </c>
      <c r="AO20">
        <f>W20*X20</f>
        <v>0</v>
      </c>
      <c r="AP20">
        <f>Y20*Z20</f>
        <v>0</v>
      </c>
      <c r="AQ20">
        <f>AA20*AB20</f>
        <v>0</v>
      </c>
      <c r="AR20">
        <f>AC20*AD20</f>
        <v>0</v>
      </c>
      <c r="AS20" s="13">
        <f>F20+H20+J20+L20+N20+P20+R20+T20+V20+X20+Z20+AB20+AD20</f>
        <v>144</v>
      </c>
      <c r="AV20" s="14">
        <v>2</v>
      </c>
      <c r="AW20" s="15" t="s">
        <v>44</v>
      </c>
      <c r="AX20" s="14">
        <v>184.6</v>
      </c>
      <c r="AY20" s="14">
        <v>-0.6</v>
      </c>
      <c r="AZ20" s="16" t="s">
        <v>47</v>
      </c>
    </row>
    <row r="21" spans="1:52" ht="19.95" customHeight="1" x14ac:dyDescent="0.3">
      <c r="A21" s="60">
        <v>2</v>
      </c>
      <c r="B21" s="34" t="s">
        <v>56</v>
      </c>
      <c r="C21" s="33" t="s">
        <v>59</v>
      </c>
      <c r="D21" s="22">
        <v>164.6</v>
      </c>
      <c r="E21" s="36">
        <v>60.18</v>
      </c>
      <c r="F21" s="52">
        <v>23</v>
      </c>
      <c r="G21" s="10">
        <v>61.63</v>
      </c>
      <c r="H21" s="52">
        <v>24</v>
      </c>
      <c r="I21" s="10">
        <v>58.33</v>
      </c>
      <c r="J21" s="11">
        <v>24</v>
      </c>
      <c r="K21" s="10">
        <v>40.08</v>
      </c>
      <c r="L21" s="11">
        <v>24</v>
      </c>
      <c r="M21" s="10">
        <v>46.94</v>
      </c>
      <c r="N21" s="11">
        <v>24</v>
      </c>
      <c r="O21" s="10">
        <v>60</v>
      </c>
      <c r="P21" s="11">
        <v>24</v>
      </c>
      <c r="Q21" s="10">
        <v>45.42</v>
      </c>
      <c r="R21" s="11">
        <v>24</v>
      </c>
      <c r="S21" s="10">
        <v>46.88</v>
      </c>
      <c r="T21" s="11">
        <v>24</v>
      </c>
      <c r="U21" s="10"/>
      <c r="V21" s="11"/>
      <c r="W21" s="10"/>
      <c r="X21" s="11"/>
      <c r="Y21" s="10"/>
      <c r="Z21" s="11"/>
      <c r="AA21" s="10"/>
      <c r="AB21" s="11"/>
      <c r="AC21" s="11"/>
      <c r="AD21" s="11"/>
      <c r="AE21" s="12">
        <f>IF(AS21=0,"",SUM(AF21:AR21)/AS21)</f>
        <v>52.391937172774874</v>
      </c>
      <c r="AF21">
        <f>E21*F21</f>
        <v>1384.14</v>
      </c>
      <c r="AG21">
        <f>G21*H21</f>
        <v>1479.1200000000001</v>
      </c>
      <c r="AH21">
        <f>I21*J21</f>
        <v>1399.92</v>
      </c>
      <c r="AI21">
        <f>K21*L21</f>
        <v>961.92</v>
      </c>
      <c r="AJ21">
        <f>M21*N21</f>
        <v>1126.56</v>
      </c>
      <c r="AK21">
        <f>O21*P21</f>
        <v>1440</v>
      </c>
      <c r="AL21">
        <f>Q21*R21</f>
        <v>1090.08</v>
      </c>
      <c r="AM21">
        <f>S21*T21</f>
        <v>1125.1200000000001</v>
      </c>
      <c r="AN21">
        <f>U21*V21</f>
        <v>0</v>
      </c>
      <c r="AO21">
        <f>W21*X21</f>
        <v>0</v>
      </c>
      <c r="AP21">
        <f>Y21*Z21</f>
        <v>0</v>
      </c>
      <c r="AQ21">
        <f>AA21*AB21</f>
        <v>0</v>
      </c>
      <c r="AR21">
        <f>AC21*AD21</f>
        <v>0</v>
      </c>
      <c r="AS21" s="13">
        <f>F21+H21+J21+L21+N21+P21+R21+T21+V21+X21+Z21+AB21+AD21</f>
        <v>191</v>
      </c>
      <c r="AV21" s="14">
        <v>2</v>
      </c>
      <c r="AW21" s="15" t="s">
        <v>44</v>
      </c>
      <c r="AX21" s="14">
        <v>184.6</v>
      </c>
      <c r="AY21" s="14">
        <v>-0.6</v>
      </c>
      <c r="AZ21" s="16" t="s">
        <v>47</v>
      </c>
    </row>
    <row r="22" spans="1:52" ht="19.95" customHeight="1" x14ac:dyDescent="0.3">
      <c r="A22" s="60">
        <v>3</v>
      </c>
      <c r="B22" s="34" t="s">
        <v>56</v>
      </c>
      <c r="C22" s="33" t="s">
        <v>65</v>
      </c>
      <c r="D22" s="22">
        <v>164.8</v>
      </c>
      <c r="E22" s="36"/>
      <c r="F22" s="52"/>
      <c r="G22" s="10">
        <v>56.15</v>
      </c>
      <c r="H22" s="52">
        <v>24</v>
      </c>
      <c r="I22" s="10">
        <v>50.6</v>
      </c>
      <c r="J22" s="11">
        <v>24</v>
      </c>
      <c r="K22" s="10">
        <v>34.700000000000003</v>
      </c>
      <c r="L22" s="11">
        <v>20</v>
      </c>
      <c r="M22" s="10">
        <v>43.75</v>
      </c>
      <c r="N22" s="11">
        <v>24</v>
      </c>
      <c r="O22" s="10">
        <v>55.94</v>
      </c>
      <c r="P22" s="11">
        <v>24</v>
      </c>
      <c r="Q22" s="10">
        <v>52.76</v>
      </c>
      <c r="R22" s="11">
        <v>24</v>
      </c>
      <c r="S22" s="10">
        <v>68.23</v>
      </c>
      <c r="T22" s="11">
        <v>24</v>
      </c>
      <c r="U22" s="10"/>
      <c r="V22" s="11"/>
      <c r="W22" s="10"/>
      <c r="X22" s="11"/>
      <c r="Y22" s="10"/>
      <c r="Z22" s="11"/>
      <c r="AA22" s="10"/>
      <c r="AB22" s="11"/>
      <c r="AC22" s="11"/>
      <c r="AD22" s="11"/>
      <c r="AE22" s="12">
        <f>IF(AS22=0,"",SUM(AF22:AR22)/AS22)</f>
        <v>52.148292682926829</v>
      </c>
      <c r="AF22">
        <f>E22*F22</f>
        <v>0</v>
      </c>
      <c r="AG22">
        <f>G22*H22</f>
        <v>1347.6</v>
      </c>
      <c r="AH22">
        <f>I22*J22</f>
        <v>1214.4000000000001</v>
      </c>
      <c r="AI22">
        <f>K22*L22</f>
        <v>694</v>
      </c>
      <c r="AJ22">
        <f>M22*N22</f>
        <v>1050</v>
      </c>
      <c r="AK22">
        <f>O22*P22</f>
        <v>1342.56</v>
      </c>
      <c r="AL22">
        <f>Q22*R22</f>
        <v>1266.24</v>
      </c>
      <c r="AM22">
        <f>S22*T22</f>
        <v>1637.52</v>
      </c>
      <c r="AN22">
        <f>U22*V22</f>
        <v>0</v>
      </c>
      <c r="AO22">
        <f>W22*X22</f>
        <v>0</v>
      </c>
      <c r="AP22">
        <f>Y22*Z22</f>
        <v>0</v>
      </c>
      <c r="AQ22">
        <f>AA22*AB22</f>
        <v>0</v>
      </c>
      <c r="AR22">
        <f>AC22*AD22</f>
        <v>0</v>
      </c>
      <c r="AS22" s="13">
        <f>F22+H22+J22+L22+N22+P22+R22+T22+V22+X22+Z22+AB22+AD22</f>
        <v>164</v>
      </c>
      <c r="AV22" s="14"/>
      <c r="AW22" s="15"/>
      <c r="AX22" s="14"/>
      <c r="AY22" s="14"/>
      <c r="AZ22" s="16"/>
    </row>
    <row r="23" spans="1:52" ht="19.95" hidden="1" customHeight="1" x14ac:dyDescent="0.3">
      <c r="A23" s="60">
        <v>4</v>
      </c>
      <c r="B23" s="34" t="s">
        <v>56</v>
      </c>
      <c r="C23" s="61" t="s">
        <v>149</v>
      </c>
      <c r="D23" s="46">
        <v>157.30000000000001</v>
      </c>
      <c r="E23" s="36">
        <v>48.33</v>
      </c>
      <c r="F23" s="52">
        <v>24</v>
      </c>
      <c r="G23" s="10"/>
      <c r="H23" s="52"/>
      <c r="I23" s="10">
        <v>54.17</v>
      </c>
      <c r="J23" s="11">
        <v>24</v>
      </c>
      <c r="K23" s="10"/>
      <c r="L23" s="11"/>
      <c r="M23" s="10">
        <v>53.13</v>
      </c>
      <c r="N23" s="11">
        <v>24</v>
      </c>
      <c r="O23" s="10">
        <v>58.33</v>
      </c>
      <c r="P23" s="11">
        <v>8</v>
      </c>
      <c r="Q23" s="10"/>
      <c r="R23" s="11"/>
      <c r="S23" s="10"/>
      <c r="T23" s="11"/>
      <c r="U23" s="10"/>
      <c r="V23" s="11"/>
      <c r="W23" s="10"/>
      <c r="X23" s="11"/>
      <c r="Y23" s="10"/>
      <c r="Z23" s="11"/>
      <c r="AA23" s="10"/>
      <c r="AB23" s="11"/>
      <c r="AC23" s="11"/>
      <c r="AD23" s="11"/>
      <c r="AE23" s="12">
        <f>IF(AS23=0,"",SUM(AF23:AR23)/AS23)</f>
        <v>52.522000000000006</v>
      </c>
      <c r="AF23">
        <f>E23*F23</f>
        <v>1159.92</v>
      </c>
      <c r="AG23">
        <f>G23*H23</f>
        <v>0</v>
      </c>
      <c r="AH23">
        <f>I23*J23</f>
        <v>1300.08</v>
      </c>
      <c r="AI23">
        <f>K23*L23</f>
        <v>0</v>
      </c>
      <c r="AJ23">
        <f>M23*N23</f>
        <v>1275.1200000000001</v>
      </c>
      <c r="AK23">
        <f>O23*P23</f>
        <v>466.64</v>
      </c>
      <c r="AL23">
        <f>Q23*R23</f>
        <v>0</v>
      </c>
      <c r="AM23">
        <f>S23*T23</f>
        <v>0</v>
      </c>
      <c r="AN23">
        <f>U23*V23</f>
        <v>0</v>
      </c>
      <c r="AO23">
        <f>W23*X23</f>
        <v>0</v>
      </c>
      <c r="AP23">
        <f>Y23*Z23</f>
        <v>0</v>
      </c>
      <c r="AQ23">
        <f>AA23*AB23</f>
        <v>0</v>
      </c>
      <c r="AR23">
        <f>AC23*AD23</f>
        <v>0</v>
      </c>
      <c r="AS23" s="13">
        <f>F23+H23+J23+L23+N23+P23+R23+T23+V23+X23+Z23+AB23+AD23</f>
        <v>80</v>
      </c>
      <c r="AV23" s="14">
        <v>4</v>
      </c>
      <c r="AW23" s="15" t="s">
        <v>44</v>
      </c>
      <c r="AX23" s="14">
        <v>183</v>
      </c>
      <c r="AY23" s="14">
        <v>1.2</v>
      </c>
      <c r="AZ23" s="16" t="s">
        <v>48</v>
      </c>
    </row>
    <row r="24" spans="1:52" ht="19.95" customHeight="1" x14ac:dyDescent="0.3">
      <c r="A24" s="60">
        <v>4</v>
      </c>
      <c r="B24" s="34" t="s">
        <v>56</v>
      </c>
      <c r="C24" s="33" t="s">
        <v>74</v>
      </c>
      <c r="D24" s="22">
        <v>162.6</v>
      </c>
      <c r="E24" s="36">
        <v>46.56</v>
      </c>
      <c r="F24" s="52">
        <v>23</v>
      </c>
      <c r="G24" s="10"/>
      <c r="H24" s="52"/>
      <c r="I24" s="10">
        <v>69.94</v>
      </c>
      <c r="J24" s="11">
        <v>24</v>
      </c>
      <c r="K24" s="10">
        <v>47</v>
      </c>
      <c r="L24" s="11">
        <v>20</v>
      </c>
      <c r="M24" s="10">
        <v>48.96</v>
      </c>
      <c r="N24" s="11">
        <v>24</v>
      </c>
      <c r="O24" s="10">
        <v>54.06</v>
      </c>
      <c r="P24" s="11">
        <v>24</v>
      </c>
      <c r="Q24" s="10">
        <v>48.44</v>
      </c>
      <c r="R24" s="11">
        <v>24</v>
      </c>
      <c r="S24" s="10">
        <v>46.88</v>
      </c>
      <c r="T24" s="11">
        <v>24</v>
      </c>
      <c r="U24" s="10"/>
      <c r="V24" s="11"/>
      <c r="W24" s="10"/>
      <c r="X24" s="11"/>
      <c r="Y24" s="10"/>
      <c r="Z24" s="11"/>
      <c r="AA24" s="10"/>
      <c r="AB24" s="11"/>
      <c r="AC24" s="11"/>
      <c r="AD24" s="11"/>
      <c r="AE24" s="12">
        <f>IF(AS24=0,"",SUM(AF24:AR24)/AS24)</f>
        <v>51.838036809815954</v>
      </c>
      <c r="AF24">
        <f>E24*F24</f>
        <v>1070.8800000000001</v>
      </c>
      <c r="AG24">
        <f>G24*H24</f>
        <v>0</v>
      </c>
      <c r="AH24">
        <f>I24*J24</f>
        <v>1678.56</v>
      </c>
      <c r="AI24">
        <f>K24*L24</f>
        <v>940</v>
      </c>
      <c r="AJ24">
        <f>M24*N24</f>
        <v>1175.04</v>
      </c>
      <c r="AK24">
        <f>O24*P24</f>
        <v>1297.44</v>
      </c>
      <c r="AL24">
        <f>Q24*R24</f>
        <v>1162.56</v>
      </c>
      <c r="AM24">
        <f>S24*T24</f>
        <v>1125.1200000000001</v>
      </c>
      <c r="AN24">
        <f>U24*V24</f>
        <v>0</v>
      </c>
      <c r="AO24">
        <f>W24*X24</f>
        <v>0</v>
      </c>
      <c r="AP24">
        <f>Y24*Z24</f>
        <v>0</v>
      </c>
      <c r="AQ24">
        <f>AA24*AB24</f>
        <v>0</v>
      </c>
      <c r="AR24">
        <f>AC24*AD24</f>
        <v>0</v>
      </c>
      <c r="AS24" s="13">
        <f>F24+H24+J24+L24+N24+P24+R24+T24+V24+X24+Z24+AB24+AD24</f>
        <v>163</v>
      </c>
      <c r="AV24" s="14">
        <v>12</v>
      </c>
      <c r="AW24" s="15" t="s">
        <v>44</v>
      </c>
      <c r="AX24" s="14">
        <v>169.8</v>
      </c>
      <c r="AY24" s="14">
        <v>-1.4</v>
      </c>
      <c r="AZ24" s="16" t="s">
        <v>54</v>
      </c>
    </row>
    <row r="25" spans="1:52" ht="19.95" customHeight="1" x14ac:dyDescent="0.3">
      <c r="A25" s="60">
        <v>5</v>
      </c>
      <c r="B25" s="34" t="s">
        <v>56</v>
      </c>
      <c r="C25" s="62" t="s">
        <v>148</v>
      </c>
      <c r="D25" s="46">
        <v>155.80000000000001</v>
      </c>
      <c r="E25" s="36">
        <v>43.94</v>
      </c>
      <c r="F25" s="52">
        <v>22</v>
      </c>
      <c r="G25" s="10">
        <v>52.17</v>
      </c>
      <c r="H25" s="52">
        <v>23</v>
      </c>
      <c r="I25" s="10">
        <v>52.78</v>
      </c>
      <c r="J25" s="11">
        <v>24</v>
      </c>
      <c r="K25" s="10">
        <v>59.78</v>
      </c>
      <c r="L25" s="11">
        <v>23</v>
      </c>
      <c r="M25" s="10">
        <v>45.65</v>
      </c>
      <c r="N25" s="11">
        <v>23</v>
      </c>
      <c r="O25" s="10">
        <v>58.42</v>
      </c>
      <c r="P25" s="11">
        <v>24</v>
      </c>
      <c r="Q25" s="10">
        <v>47.83</v>
      </c>
      <c r="R25" s="11">
        <v>23</v>
      </c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1"/>
      <c r="AD25" s="11"/>
      <c r="AE25" s="12">
        <f>IF(AS25=0,"",SUM(AF25:AR25)/AS25)</f>
        <v>51.607222222222219</v>
      </c>
      <c r="AF25">
        <f>E25*F25</f>
        <v>966.68</v>
      </c>
      <c r="AG25">
        <f>G25*H25</f>
        <v>1199.9100000000001</v>
      </c>
      <c r="AH25">
        <f>I25*J25</f>
        <v>1266.72</v>
      </c>
      <c r="AI25">
        <f>K25*L25</f>
        <v>1374.94</v>
      </c>
      <c r="AJ25">
        <f>M25*N25</f>
        <v>1049.95</v>
      </c>
      <c r="AK25">
        <f>O25*P25</f>
        <v>1402.08</v>
      </c>
      <c r="AL25">
        <f>Q25*R25</f>
        <v>1100.0899999999999</v>
      </c>
      <c r="AM25">
        <f>S25*T25</f>
        <v>0</v>
      </c>
      <c r="AN25">
        <f>U25*V25</f>
        <v>0</v>
      </c>
      <c r="AO25">
        <f>W25*X25</f>
        <v>0</v>
      </c>
      <c r="AP25">
        <f>Y25*Z25</f>
        <v>0</v>
      </c>
      <c r="AQ25">
        <f>AA25*AB25</f>
        <v>0</v>
      </c>
      <c r="AR25">
        <f>AC25*AD25</f>
        <v>0</v>
      </c>
      <c r="AS25" s="13">
        <f>F25+H25+J25+L25+N25+P25+R25+T25+V25+X25+Z25+AB25+AD25</f>
        <v>162</v>
      </c>
      <c r="AV25" s="14">
        <v>12</v>
      </c>
      <c r="AW25" s="15" t="s">
        <v>44</v>
      </c>
      <c r="AX25" s="14">
        <v>169.8</v>
      </c>
      <c r="AY25" s="14">
        <v>-1.4</v>
      </c>
      <c r="AZ25" s="16" t="s">
        <v>54</v>
      </c>
    </row>
    <row r="26" spans="1:52" ht="19.95" customHeight="1" x14ac:dyDescent="0.3">
      <c r="A26" s="60">
        <v>6</v>
      </c>
      <c r="B26" s="34" t="s">
        <v>56</v>
      </c>
      <c r="C26" s="33" t="s">
        <v>82</v>
      </c>
      <c r="D26" s="22">
        <v>165</v>
      </c>
      <c r="E26" s="36">
        <v>52.05</v>
      </c>
      <c r="F26" s="52">
        <v>24</v>
      </c>
      <c r="G26" s="10">
        <v>41.56</v>
      </c>
      <c r="H26" s="52">
        <v>24</v>
      </c>
      <c r="I26" s="10">
        <v>50</v>
      </c>
      <c r="J26" s="11">
        <v>24</v>
      </c>
      <c r="K26" s="10">
        <v>63.37</v>
      </c>
      <c r="L26" s="11">
        <v>24</v>
      </c>
      <c r="M26" s="10">
        <v>60.76</v>
      </c>
      <c r="N26" s="11">
        <v>24</v>
      </c>
      <c r="O26" s="10">
        <v>43.33</v>
      </c>
      <c r="P26" s="11">
        <v>24</v>
      </c>
      <c r="Q26" s="10">
        <v>49.64</v>
      </c>
      <c r="R26" s="11">
        <v>24</v>
      </c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1"/>
      <c r="AD26" s="11"/>
      <c r="AE26" s="12">
        <f>IF(AS26=0,"",SUM(AF26:AR26)/AS26)</f>
        <v>51.529999999999994</v>
      </c>
      <c r="AF26">
        <f>E26*F26</f>
        <v>1249.1999999999998</v>
      </c>
      <c r="AG26">
        <f>G26*H26</f>
        <v>997.44</v>
      </c>
      <c r="AH26">
        <f>I26*J26</f>
        <v>1200</v>
      </c>
      <c r="AI26">
        <f>K26*L26</f>
        <v>1520.8799999999999</v>
      </c>
      <c r="AJ26">
        <f>M26*N26</f>
        <v>1458.24</v>
      </c>
      <c r="AK26">
        <f>O26*P26</f>
        <v>1039.92</v>
      </c>
      <c r="AL26">
        <f>Q26*R26</f>
        <v>1191.3600000000001</v>
      </c>
      <c r="AM26">
        <f>S26*T26</f>
        <v>0</v>
      </c>
      <c r="AN26">
        <f>U26*V26</f>
        <v>0</v>
      </c>
      <c r="AO26">
        <f>W26*X26</f>
        <v>0</v>
      </c>
      <c r="AP26">
        <f>Y26*Z26</f>
        <v>0</v>
      </c>
      <c r="AQ26">
        <f>AA26*AB26</f>
        <v>0</v>
      </c>
      <c r="AR26">
        <f>AC26*AD26</f>
        <v>0</v>
      </c>
      <c r="AS26" s="13">
        <f>F26+H26+J26+L26+N26+P26+R26+T26+V26+X26+Z26+AB26+AD26</f>
        <v>168</v>
      </c>
      <c r="AV26" s="14">
        <v>12</v>
      </c>
      <c r="AW26" s="15" t="s">
        <v>44</v>
      </c>
      <c r="AX26" s="14">
        <v>169.8</v>
      </c>
      <c r="AY26" s="14">
        <v>-1.4</v>
      </c>
      <c r="AZ26" s="16" t="s">
        <v>54</v>
      </c>
    </row>
    <row r="27" spans="1:52" ht="19.95" customHeight="1" x14ac:dyDescent="0.3">
      <c r="A27" s="60">
        <v>7</v>
      </c>
      <c r="B27" s="34" t="s">
        <v>56</v>
      </c>
      <c r="C27" s="33" t="s">
        <v>73</v>
      </c>
      <c r="D27" s="47">
        <v>158.9</v>
      </c>
      <c r="E27" s="36">
        <v>46.98</v>
      </c>
      <c r="F27" s="52">
        <v>24</v>
      </c>
      <c r="G27" s="10">
        <v>52.5</v>
      </c>
      <c r="H27" s="52">
        <v>24</v>
      </c>
      <c r="I27" s="10">
        <v>56.6</v>
      </c>
      <c r="J27" s="11">
        <v>24</v>
      </c>
      <c r="K27" s="10">
        <v>42.08</v>
      </c>
      <c r="L27" s="11">
        <v>24</v>
      </c>
      <c r="M27" s="10">
        <v>52.78</v>
      </c>
      <c r="N27" s="11">
        <v>24</v>
      </c>
      <c r="O27" s="10">
        <v>59.2</v>
      </c>
      <c r="P27" s="11">
        <v>24</v>
      </c>
      <c r="Q27" s="10">
        <v>49.84</v>
      </c>
      <c r="R27" s="11">
        <v>24</v>
      </c>
      <c r="S27" s="10">
        <v>50.52</v>
      </c>
      <c r="T27" s="11">
        <v>24</v>
      </c>
      <c r="U27" s="10"/>
      <c r="V27" s="11"/>
      <c r="W27" s="10"/>
      <c r="X27" s="11"/>
      <c r="Y27" s="10"/>
      <c r="Z27" s="11"/>
      <c r="AA27" s="10"/>
      <c r="AB27" s="11"/>
      <c r="AC27" s="11"/>
      <c r="AD27" s="11"/>
      <c r="AE27" s="12">
        <f>IF(AS27=0,"",SUM(AF27:AR27)/AS27)</f>
        <v>51.3125</v>
      </c>
      <c r="AF27">
        <f>E27*F27</f>
        <v>1127.52</v>
      </c>
      <c r="AG27">
        <f>G27*H27</f>
        <v>1260</v>
      </c>
      <c r="AH27">
        <f>I27*J27</f>
        <v>1358.4</v>
      </c>
      <c r="AI27">
        <f>K27*L27</f>
        <v>1009.92</v>
      </c>
      <c r="AJ27">
        <f>M27*N27</f>
        <v>1266.72</v>
      </c>
      <c r="AK27">
        <f>O27*P27</f>
        <v>1420.8000000000002</v>
      </c>
      <c r="AL27">
        <f>Q27*R27</f>
        <v>1196.1600000000001</v>
      </c>
      <c r="AM27">
        <f>S27*T27</f>
        <v>1212.48</v>
      </c>
      <c r="AN27">
        <f>U27*V27</f>
        <v>0</v>
      </c>
      <c r="AO27">
        <f>W27*X27</f>
        <v>0</v>
      </c>
      <c r="AP27">
        <f>Y27*Z27</f>
        <v>0</v>
      </c>
      <c r="AQ27">
        <f>AA27*AB27</f>
        <v>0</v>
      </c>
      <c r="AR27">
        <f>AC27*AD27</f>
        <v>0</v>
      </c>
      <c r="AS27" s="13">
        <f>F27+H27+J27+L27+N27+P27+R27+T27+V27+X27+Z27+AB27+AD27</f>
        <v>192</v>
      </c>
      <c r="AV27" s="14">
        <v>7</v>
      </c>
      <c r="AW27" s="15" t="s">
        <v>44</v>
      </c>
      <c r="AX27" s="14">
        <v>177.1</v>
      </c>
      <c r="AY27" s="14">
        <v>-1.5</v>
      </c>
      <c r="AZ27" s="16" t="s">
        <v>53</v>
      </c>
    </row>
    <row r="28" spans="1:52" ht="19.95" customHeight="1" x14ac:dyDescent="0.3">
      <c r="A28" s="60">
        <v>8</v>
      </c>
      <c r="B28" s="34" t="s">
        <v>56</v>
      </c>
      <c r="C28" s="61" t="s">
        <v>146</v>
      </c>
      <c r="D28" s="47">
        <v>162.4</v>
      </c>
      <c r="E28" s="36">
        <v>38.54</v>
      </c>
      <c r="F28" s="52">
        <v>24</v>
      </c>
      <c r="G28" s="10">
        <v>58.61</v>
      </c>
      <c r="H28" s="52">
        <v>24</v>
      </c>
      <c r="I28" s="10">
        <v>56.25</v>
      </c>
      <c r="J28" s="11">
        <v>24</v>
      </c>
      <c r="K28" s="10">
        <v>65.900000000000006</v>
      </c>
      <c r="L28" s="11">
        <v>24</v>
      </c>
      <c r="M28" s="10">
        <v>43.51</v>
      </c>
      <c r="N28" s="11">
        <v>24</v>
      </c>
      <c r="O28" s="10">
        <v>43.33</v>
      </c>
      <c r="P28" s="11">
        <v>24</v>
      </c>
      <c r="Q28" s="10">
        <v>52.92</v>
      </c>
      <c r="R28" s="11">
        <v>24</v>
      </c>
      <c r="S28" s="10">
        <v>45.83</v>
      </c>
      <c r="T28" s="11">
        <v>24</v>
      </c>
      <c r="U28" s="10"/>
      <c r="V28" s="11"/>
      <c r="W28" s="10"/>
      <c r="X28" s="11"/>
      <c r="Y28" s="10"/>
      <c r="Z28" s="11"/>
      <c r="AA28" s="10"/>
      <c r="AB28" s="11"/>
      <c r="AC28" s="11"/>
      <c r="AD28" s="11"/>
      <c r="AE28" s="12">
        <f>IF(AS28=0,"",SUM(AF28:AR28)/AS28)</f>
        <v>50.611249999999991</v>
      </c>
      <c r="AF28">
        <f>E28*F28</f>
        <v>924.96</v>
      </c>
      <c r="AG28">
        <f>G28*H28</f>
        <v>1406.6399999999999</v>
      </c>
      <c r="AH28">
        <f>I28*J28</f>
        <v>1350</v>
      </c>
      <c r="AI28">
        <f>K28*L28</f>
        <v>1581.6000000000001</v>
      </c>
      <c r="AJ28">
        <f>M28*N28</f>
        <v>1044.24</v>
      </c>
      <c r="AK28">
        <f>O28*P28</f>
        <v>1039.92</v>
      </c>
      <c r="AL28">
        <f>Q28*R28</f>
        <v>1270.08</v>
      </c>
      <c r="AM28">
        <f>S28*T28</f>
        <v>1099.92</v>
      </c>
      <c r="AN28">
        <f>U28*V28</f>
        <v>0</v>
      </c>
      <c r="AO28">
        <f>W28*X28</f>
        <v>0</v>
      </c>
      <c r="AP28">
        <f>Y28*Z28</f>
        <v>0</v>
      </c>
      <c r="AQ28">
        <f>AA28*AB28</f>
        <v>0</v>
      </c>
      <c r="AR28">
        <f>AC28*AD28</f>
        <v>0</v>
      </c>
      <c r="AS28" s="13">
        <f>F28+H28+J28+L28+N28+P28+R28+T28+V28+X28+Z28+AB28+AD28</f>
        <v>192</v>
      </c>
      <c r="AV28" s="14">
        <v>6</v>
      </c>
      <c r="AW28" s="15" t="s">
        <v>44</v>
      </c>
      <c r="AX28" s="14">
        <v>179.8</v>
      </c>
      <c r="AY28" s="14">
        <v>-5.2</v>
      </c>
      <c r="AZ28" s="16" t="s">
        <v>46</v>
      </c>
    </row>
    <row r="29" spans="1:52" ht="19.95" customHeight="1" x14ac:dyDescent="0.3">
      <c r="A29" s="60">
        <v>9</v>
      </c>
      <c r="B29" s="34" t="s">
        <v>56</v>
      </c>
      <c r="C29" s="33" t="s">
        <v>77</v>
      </c>
      <c r="D29" s="22">
        <v>153.6</v>
      </c>
      <c r="E29" s="36">
        <v>49.79</v>
      </c>
      <c r="F29" s="52">
        <v>24</v>
      </c>
      <c r="G29" s="10">
        <v>47.1</v>
      </c>
      <c r="H29" s="52">
        <v>23</v>
      </c>
      <c r="I29" s="10">
        <v>53.13</v>
      </c>
      <c r="J29" s="11">
        <v>24</v>
      </c>
      <c r="K29" s="10"/>
      <c r="L29" s="11"/>
      <c r="M29" s="10">
        <v>48.96</v>
      </c>
      <c r="N29" s="11">
        <v>24</v>
      </c>
      <c r="O29" s="10">
        <v>49.22</v>
      </c>
      <c r="P29" s="11">
        <v>23</v>
      </c>
      <c r="Q29" s="10"/>
      <c r="R29" s="11"/>
      <c r="S29" s="10"/>
      <c r="T29" s="11"/>
      <c r="U29" s="10"/>
      <c r="V29" s="11"/>
      <c r="W29" s="10"/>
      <c r="X29" s="11"/>
      <c r="Y29" s="10"/>
      <c r="Z29" s="11"/>
      <c r="AA29" s="10"/>
      <c r="AB29" s="11"/>
      <c r="AC29" s="11"/>
      <c r="AD29" s="11"/>
      <c r="AE29" s="12">
        <f>IF(AS29=0,"",SUM(AF29:AR29)/AS29)</f>
        <v>49.665084745762705</v>
      </c>
      <c r="AF29">
        <f>E29*F29</f>
        <v>1194.96</v>
      </c>
      <c r="AG29">
        <f>G29*H29</f>
        <v>1083.3</v>
      </c>
      <c r="AH29">
        <f>I29*J29</f>
        <v>1275.1200000000001</v>
      </c>
      <c r="AI29">
        <f>K29*L29</f>
        <v>0</v>
      </c>
      <c r="AJ29">
        <f>M29*N29</f>
        <v>1175.04</v>
      </c>
      <c r="AK29">
        <f>O29*P29</f>
        <v>1132.06</v>
      </c>
      <c r="AL29">
        <f>Q29*R29</f>
        <v>0</v>
      </c>
      <c r="AM29">
        <f>S29*T29</f>
        <v>0</v>
      </c>
      <c r="AN29">
        <f>U29*V29</f>
        <v>0</v>
      </c>
      <c r="AO29">
        <f>W29*X29</f>
        <v>0</v>
      </c>
      <c r="AP29">
        <f>Y29*Z29</f>
        <v>0</v>
      </c>
      <c r="AQ29">
        <f>AA29*AB29</f>
        <v>0</v>
      </c>
      <c r="AR29">
        <f>AC29*AD29</f>
        <v>0</v>
      </c>
      <c r="AS29" s="13">
        <f>F29+H29+J29+L29+N29+P29+R29+T29+V29+X29+Z29+AB29+AD29</f>
        <v>118</v>
      </c>
      <c r="AV29" s="14">
        <v>10</v>
      </c>
      <c r="AW29" s="15" t="s">
        <v>44</v>
      </c>
      <c r="AX29" s="14">
        <v>173</v>
      </c>
      <c r="AY29" s="14">
        <v>2.2999999999999998</v>
      </c>
      <c r="AZ29" s="16" t="s">
        <v>51</v>
      </c>
    </row>
    <row r="30" spans="1:52" ht="19.95" customHeight="1" x14ac:dyDescent="0.3">
      <c r="A30" s="60">
        <v>10</v>
      </c>
      <c r="B30" s="34" t="s">
        <v>56</v>
      </c>
      <c r="C30" s="33" t="s">
        <v>94</v>
      </c>
      <c r="D30" s="82">
        <v>161.80000000000001</v>
      </c>
      <c r="E30" s="36"/>
      <c r="F30" s="52"/>
      <c r="G30" s="10">
        <v>52.53</v>
      </c>
      <c r="H30" s="52">
        <v>24</v>
      </c>
      <c r="I30" s="10">
        <v>38.54</v>
      </c>
      <c r="J30" s="11">
        <v>24</v>
      </c>
      <c r="K30" s="10">
        <v>34.549999999999997</v>
      </c>
      <c r="L30" s="11">
        <v>24</v>
      </c>
      <c r="M30" s="10">
        <v>53.75</v>
      </c>
      <c r="N30" s="11">
        <v>24</v>
      </c>
      <c r="O30" s="10">
        <v>55.42</v>
      </c>
      <c r="P30" s="11">
        <v>24</v>
      </c>
      <c r="Q30" s="10"/>
      <c r="R30" s="11"/>
      <c r="S30" s="10">
        <v>59.9</v>
      </c>
      <c r="T30" s="11">
        <v>24</v>
      </c>
      <c r="U30" s="10"/>
      <c r="V30" s="11"/>
      <c r="W30" s="10"/>
      <c r="X30" s="11"/>
      <c r="Y30" s="10"/>
      <c r="Z30" s="11"/>
      <c r="AA30" s="10"/>
      <c r="AB30" s="11"/>
      <c r="AC30" s="11"/>
      <c r="AD30" s="11"/>
      <c r="AE30" s="12">
        <f>IF(AS30=0,"",SUM(AF30:AR30)/AS30)</f>
        <v>49.114999999999995</v>
      </c>
      <c r="AF30">
        <f>E30*F30</f>
        <v>0</v>
      </c>
      <c r="AG30">
        <f>G30*H30</f>
        <v>1260.72</v>
      </c>
      <c r="AH30">
        <f>I30*J30</f>
        <v>924.96</v>
      </c>
      <c r="AI30">
        <f>K30*L30</f>
        <v>829.19999999999993</v>
      </c>
      <c r="AJ30">
        <f>M30*N30</f>
        <v>1290</v>
      </c>
      <c r="AK30">
        <f>O30*P30</f>
        <v>1330.08</v>
      </c>
      <c r="AL30">
        <f>Q30*R30</f>
        <v>0</v>
      </c>
      <c r="AM30">
        <f>S30*T30</f>
        <v>1437.6</v>
      </c>
      <c r="AN30">
        <f>U30*V30</f>
        <v>0</v>
      </c>
      <c r="AO30">
        <f>W30*X30</f>
        <v>0</v>
      </c>
      <c r="AP30">
        <f>Y30*Z30</f>
        <v>0</v>
      </c>
      <c r="AQ30">
        <f>AA30*AB30</f>
        <v>0</v>
      </c>
      <c r="AR30">
        <f>AC30*AD30</f>
        <v>0</v>
      </c>
      <c r="AS30" s="13">
        <f>F30+H30+J30+L30+N30+P30+R30+T30+V30+X30+Z30+AB30+AD30</f>
        <v>144</v>
      </c>
      <c r="AV30" s="14"/>
      <c r="AW30" s="15"/>
      <c r="AX30" s="14"/>
      <c r="AY30" s="14"/>
      <c r="AZ30" s="16"/>
    </row>
    <row r="31" spans="1:52" ht="19.95" customHeight="1" x14ac:dyDescent="0.3">
      <c r="A31" s="60">
        <v>11</v>
      </c>
      <c r="B31" s="34" t="s">
        <v>56</v>
      </c>
      <c r="C31" s="33" t="s">
        <v>89</v>
      </c>
      <c r="D31" s="47">
        <v>155.80000000000001</v>
      </c>
      <c r="E31" s="36">
        <v>53.3</v>
      </c>
      <c r="F31" s="52">
        <v>24</v>
      </c>
      <c r="G31" s="10"/>
      <c r="H31" s="52"/>
      <c r="I31" s="10">
        <v>42.71</v>
      </c>
      <c r="J31" s="11">
        <v>24</v>
      </c>
      <c r="K31" s="10">
        <v>46.6</v>
      </c>
      <c r="L31" s="11">
        <v>24</v>
      </c>
      <c r="M31" s="10">
        <v>37.5</v>
      </c>
      <c r="N31" s="11">
        <v>24</v>
      </c>
      <c r="O31" s="10">
        <v>53.1</v>
      </c>
      <c r="P31" s="11">
        <v>20</v>
      </c>
      <c r="Q31" s="10">
        <v>52.08</v>
      </c>
      <c r="R31" s="11">
        <v>24</v>
      </c>
      <c r="S31" s="10">
        <v>56.41</v>
      </c>
      <c r="T31" s="11">
        <v>24</v>
      </c>
      <c r="U31" s="10"/>
      <c r="V31" s="11"/>
      <c r="W31" s="10"/>
      <c r="X31" s="11"/>
      <c r="Y31" s="10"/>
      <c r="Z31" s="11"/>
      <c r="AA31" s="10"/>
      <c r="AB31" s="11"/>
      <c r="AC31" s="11"/>
      <c r="AD31" s="11"/>
      <c r="AE31" s="12">
        <f>IF(AS31=0,"",SUM(AF31:AR31)/AS31)</f>
        <v>48.709756097560977</v>
      </c>
      <c r="AF31">
        <f>E31*F31</f>
        <v>1279.1999999999998</v>
      </c>
      <c r="AG31">
        <f>G31*H31</f>
        <v>0</v>
      </c>
      <c r="AH31">
        <f>I31*J31</f>
        <v>1025.04</v>
      </c>
      <c r="AI31">
        <f>K31*L31</f>
        <v>1118.4000000000001</v>
      </c>
      <c r="AJ31">
        <f>M31*N31</f>
        <v>900</v>
      </c>
      <c r="AK31">
        <f>O31*P31</f>
        <v>1062</v>
      </c>
      <c r="AL31">
        <f>Q31*R31</f>
        <v>1249.92</v>
      </c>
      <c r="AM31">
        <f>S31*T31</f>
        <v>1353.84</v>
      </c>
      <c r="AN31">
        <f>U31*V31</f>
        <v>0</v>
      </c>
      <c r="AO31">
        <f>W31*X31</f>
        <v>0</v>
      </c>
      <c r="AP31">
        <f>Y31*Z31</f>
        <v>0</v>
      </c>
      <c r="AQ31">
        <f>AA31*AB31</f>
        <v>0</v>
      </c>
      <c r="AR31">
        <f>AC31*AD31</f>
        <v>0</v>
      </c>
      <c r="AS31" s="13">
        <f>F31+H31+J31+L31+N31+P31+R31+T31+V31+X31+Z31+AB31+AD31</f>
        <v>164</v>
      </c>
      <c r="AV31" s="14"/>
      <c r="AW31" s="15"/>
      <c r="AX31" s="14"/>
      <c r="AY31" s="14"/>
      <c r="AZ31" s="16"/>
    </row>
    <row r="32" spans="1:52" ht="19.95" customHeight="1" x14ac:dyDescent="0.3">
      <c r="A32" s="60">
        <v>12</v>
      </c>
      <c r="B32" s="34" t="s">
        <v>56</v>
      </c>
      <c r="C32" s="33" t="s">
        <v>66</v>
      </c>
      <c r="D32" s="22">
        <v>160</v>
      </c>
      <c r="E32" s="36">
        <v>41.77</v>
      </c>
      <c r="F32" s="52">
        <v>24</v>
      </c>
      <c r="G32" s="10">
        <v>43.16</v>
      </c>
      <c r="H32" s="52">
        <v>24</v>
      </c>
      <c r="I32" s="10">
        <v>44.79</v>
      </c>
      <c r="J32" s="11">
        <v>24</v>
      </c>
      <c r="K32" s="10">
        <v>45.29</v>
      </c>
      <c r="L32" s="11">
        <v>23</v>
      </c>
      <c r="M32" s="10">
        <v>50.69</v>
      </c>
      <c r="N32" s="11">
        <v>24</v>
      </c>
      <c r="O32" s="10">
        <v>54.8</v>
      </c>
      <c r="P32" s="11">
        <v>20</v>
      </c>
      <c r="Q32" s="10">
        <v>59.58</v>
      </c>
      <c r="R32" s="11">
        <v>24</v>
      </c>
      <c r="S32" s="10">
        <v>49.48</v>
      </c>
      <c r="T32" s="11">
        <v>24</v>
      </c>
      <c r="U32" s="10"/>
      <c r="V32" s="11"/>
      <c r="W32" s="10"/>
      <c r="X32" s="11"/>
      <c r="Y32" s="10"/>
      <c r="Z32" s="11"/>
      <c r="AA32" s="10"/>
      <c r="AB32" s="11"/>
      <c r="AC32" s="11"/>
      <c r="AD32" s="11"/>
      <c r="AE32" s="12">
        <f>IF(AS32=0,"",SUM(AF32:AR32)/AS32)</f>
        <v>48.582620320855618</v>
      </c>
      <c r="AF32">
        <f>E32*F32</f>
        <v>1002.48</v>
      </c>
      <c r="AG32">
        <f>G32*H32</f>
        <v>1035.8399999999999</v>
      </c>
      <c r="AH32">
        <f>I32*J32</f>
        <v>1074.96</v>
      </c>
      <c r="AI32">
        <f>K32*L32</f>
        <v>1041.67</v>
      </c>
      <c r="AJ32">
        <f>M32*N32</f>
        <v>1216.56</v>
      </c>
      <c r="AK32">
        <f>O32*P32</f>
        <v>1096</v>
      </c>
      <c r="AL32">
        <f>Q32*R32</f>
        <v>1429.92</v>
      </c>
      <c r="AM32">
        <f>S32*T32</f>
        <v>1187.52</v>
      </c>
      <c r="AN32">
        <f>U32*V32</f>
        <v>0</v>
      </c>
      <c r="AO32">
        <f>W32*X32</f>
        <v>0</v>
      </c>
      <c r="AP32">
        <f>Y32*Z32</f>
        <v>0</v>
      </c>
      <c r="AQ32">
        <f>AA32*AB32</f>
        <v>0</v>
      </c>
      <c r="AR32">
        <f>AC32*AD32</f>
        <v>0</v>
      </c>
      <c r="AS32" s="13">
        <f>F32+H32+J32+L32+N32+P32+R32+T32+V32+X32+Z32+AB32+AD32</f>
        <v>187</v>
      </c>
      <c r="AV32" s="14"/>
      <c r="AW32" s="15"/>
      <c r="AX32" s="14"/>
      <c r="AY32" s="14"/>
      <c r="AZ32" s="16"/>
    </row>
    <row r="33" spans="1:52" ht="19.95" customHeight="1" x14ac:dyDescent="0.3">
      <c r="A33" s="60">
        <v>13</v>
      </c>
      <c r="B33" s="34" t="s">
        <v>56</v>
      </c>
      <c r="C33" s="33" t="s">
        <v>88</v>
      </c>
      <c r="D33" s="22">
        <v>155.1</v>
      </c>
      <c r="E33" s="36">
        <v>44.38</v>
      </c>
      <c r="F33" s="52">
        <v>24</v>
      </c>
      <c r="G33" s="10">
        <v>45.59</v>
      </c>
      <c r="H33" s="52">
        <v>24</v>
      </c>
      <c r="I33" s="10">
        <v>47.92</v>
      </c>
      <c r="J33" s="11">
        <v>24</v>
      </c>
      <c r="K33" s="10">
        <v>48.08</v>
      </c>
      <c r="L33" s="11">
        <v>24</v>
      </c>
      <c r="M33" s="10">
        <v>47.08</v>
      </c>
      <c r="N33" s="11">
        <v>24</v>
      </c>
      <c r="O33" s="10">
        <v>52.09</v>
      </c>
      <c r="P33" s="11">
        <v>23</v>
      </c>
      <c r="Q33" s="10">
        <v>48.33</v>
      </c>
      <c r="R33" s="11">
        <v>24</v>
      </c>
      <c r="S33" s="10"/>
      <c r="T33" s="11"/>
      <c r="U33" s="10"/>
      <c r="V33" s="11"/>
      <c r="W33" s="10"/>
      <c r="X33" s="11"/>
      <c r="Y33" s="10"/>
      <c r="Z33" s="11"/>
      <c r="AA33" s="10"/>
      <c r="AB33" s="11"/>
      <c r="AC33" s="11"/>
      <c r="AD33" s="11"/>
      <c r="AE33" s="12">
        <f>IF(AS33=0,"",SUM(AF33:AR33)/AS33)</f>
        <v>47.611916167664674</v>
      </c>
      <c r="AF33">
        <f>E33*F33</f>
        <v>1065.1200000000001</v>
      </c>
      <c r="AG33">
        <f>G33*H33</f>
        <v>1094.1600000000001</v>
      </c>
      <c r="AH33">
        <f>I33*J33</f>
        <v>1150.08</v>
      </c>
      <c r="AI33">
        <f>K33*L33</f>
        <v>1153.92</v>
      </c>
      <c r="AJ33">
        <f>M33*N33</f>
        <v>1129.92</v>
      </c>
      <c r="AK33">
        <f>O33*P33</f>
        <v>1198.0700000000002</v>
      </c>
      <c r="AL33">
        <f>Q33*R33</f>
        <v>1159.92</v>
      </c>
      <c r="AM33">
        <f>S33*T33</f>
        <v>0</v>
      </c>
      <c r="AN33">
        <f>U33*V33</f>
        <v>0</v>
      </c>
      <c r="AO33">
        <f>W33*X33</f>
        <v>0</v>
      </c>
      <c r="AP33">
        <f>Y33*Z33</f>
        <v>0</v>
      </c>
      <c r="AQ33">
        <f>AA33*AB33</f>
        <v>0</v>
      </c>
      <c r="AR33">
        <f>AC33*AD33</f>
        <v>0</v>
      </c>
      <c r="AS33" s="13">
        <f>F33+H33+J33+L33+N33+P33+R33+T33+V33+X33+Z33+AB33+AD33</f>
        <v>167</v>
      </c>
      <c r="AV33" s="14">
        <v>1</v>
      </c>
      <c r="AW33" s="15" t="s">
        <v>44</v>
      </c>
      <c r="AX33" s="14">
        <v>185</v>
      </c>
      <c r="AY33" s="14">
        <v>2.6</v>
      </c>
      <c r="AZ33" s="16" t="s">
        <v>52</v>
      </c>
    </row>
    <row r="34" spans="1:52" ht="19.95" customHeight="1" x14ac:dyDescent="0.3">
      <c r="A34" s="60">
        <v>14</v>
      </c>
      <c r="B34" s="34" t="s">
        <v>56</v>
      </c>
      <c r="C34" s="62" t="s">
        <v>150</v>
      </c>
      <c r="D34" s="47">
        <v>154</v>
      </c>
      <c r="E34" s="36">
        <v>63.29</v>
      </c>
      <c r="F34" s="52">
        <v>24</v>
      </c>
      <c r="G34" s="10">
        <v>49.55</v>
      </c>
      <c r="H34" s="52">
        <v>24</v>
      </c>
      <c r="I34" s="10">
        <v>52.78</v>
      </c>
      <c r="J34" s="11">
        <v>24</v>
      </c>
      <c r="K34" s="10">
        <v>32.81</v>
      </c>
      <c r="L34" s="11">
        <v>24</v>
      </c>
      <c r="M34" s="10">
        <v>46.53</v>
      </c>
      <c r="N34" s="11">
        <v>24</v>
      </c>
      <c r="O34" s="10">
        <v>47.36</v>
      </c>
      <c r="P34" s="11">
        <v>24</v>
      </c>
      <c r="Q34" s="10">
        <v>53.75</v>
      </c>
      <c r="R34" s="11">
        <v>24</v>
      </c>
      <c r="S34" s="10">
        <v>33.85</v>
      </c>
      <c r="T34" s="11">
        <v>24</v>
      </c>
      <c r="U34" s="10"/>
      <c r="V34" s="11"/>
      <c r="W34" s="10"/>
      <c r="X34" s="11"/>
      <c r="Y34" s="10"/>
      <c r="Z34" s="11"/>
      <c r="AA34" s="10"/>
      <c r="AB34" s="11"/>
      <c r="AC34" s="11"/>
      <c r="AD34" s="11"/>
      <c r="AE34" s="12">
        <f>IF(AS34=0,"",SUM(AF34:AR34)/AS34)</f>
        <v>47.49</v>
      </c>
      <c r="AF34">
        <f>E34*F34</f>
        <v>1518.96</v>
      </c>
      <c r="AG34">
        <f>G34*H34</f>
        <v>1189.1999999999998</v>
      </c>
      <c r="AH34">
        <f>I34*J34</f>
        <v>1266.72</v>
      </c>
      <c r="AI34">
        <f>K34*L34</f>
        <v>787.44</v>
      </c>
      <c r="AJ34">
        <f>M34*N34</f>
        <v>1116.72</v>
      </c>
      <c r="AK34">
        <f>O34*P34</f>
        <v>1136.6399999999999</v>
      </c>
      <c r="AL34">
        <f>Q34*R34</f>
        <v>1290</v>
      </c>
      <c r="AM34">
        <f>S34*T34</f>
        <v>812.40000000000009</v>
      </c>
      <c r="AN34">
        <f>U34*V34</f>
        <v>0</v>
      </c>
      <c r="AO34">
        <f>W34*X34</f>
        <v>0</v>
      </c>
      <c r="AP34">
        <f>Y34*Z34</f>
        <v>0</v>
      </c>
      <c r="AQ34">
        <f>AA34*AB34</f>
        <v>0</v>
      </c>
      <c r="AR34">
        <f>AC34*AD34</f>
        <v>0</v>
      </c>
      <c r="AS34" s="13">
        <f>F34+H34+J34+L34+N34+P34+R34+T34+V34+X34+Z34+AB34+AD34</f>
        <v>192</v>
      </c>
      <c r="AV34" s="14">
        <v>14</v>
      </c>
      <c r="AW34" s="15" t="s">
        <v>44</v>
      </c>
      <c r="AX34" s="14">
        <v>164.2</v>
      </c>
      <c r="AY34" s="14">
        <v>-1.2</v>
      </c>
      <c r="AZ34" s="16" t="s">
        <v>50</v>
      </c>
    </row>
    <row r="35" spans="1:52" ht="19.95" customHeight="1" x14ac:dyDescent="0.3">
      <c r="A35" s="60">
        <v>15</v>
      </c>
      <c r="B35" s="34" t="s">
        <v>56</v>
      </c>
      <c r="C35" s="33" t="s">
        <v>70</v>
      </c>
      <c r="D35" s="22">
        <v>156</v>
      </c>
      <c r="E35" s="36">
        <v>50.54</v>
      </c>
      <c r="F35" s="52">
        <v>23</v>
      </c>
      <c r="G35" s="10">
        <v>33.92</v>
      </c>
      <c r="H35" s="52">
        <v>24</v>
      </c>
      <c r="I35" s="10">
        <v>56.18</v>
      </c>
      <c r="J35" s="11">
        <v>24</v>
      </c>
      <c r="K35" s="10">
        <v>60.26</v>
      </c>
      <c r="L35" s="11">
        <v>23</v>
      </c>
      <c r="M35" s="10">
        <v>42.71</v>
      </c>
      <c r="N35" s="11">
        <v>24</v>
      </c>
      <c r="O35" s="10">
        <v>41.33</v>
      </c>
      <c r="P35" s="11">
        <v>24</v>
      </c>
      <c r="Q35" s="10">
        <v>45.83</v>
      </c>
      <c r="R35" s="11">
        <v>24</v>
      </c>
      <c r="S35" s="10">
        <v>46.09</v>
      </c>
      <c r="T35" s="11">
        <v>24</v>
      </c>
      <c r="U35" s="10"/>
      <c r="V35" s="11"/>
      <c r="W35" s="10"/>
      <c r="X35" s="11"/>
      <c r="Y35" s="10"/>
      <c r="Z35" s="11"/>
      <c r="AA35" s="10"/>
      <c r="AB35" s="11"/>
      <c r="AC35" s="11"/>
      <c r="AD35" s="11"/>
      <c r="AE35" s="12">
        <f>IF(AS35=0,"",SUM(AF35:AR35)/AS35)</f>
        <v>47.020210526315793</v>
      </c>
      <c r="AF35">
        <f>E35*F35</f>
        <v>1162.42</v>
      </c>
      <c r="AG35">
        <f>G35*H35</f>
        <v>814.08</v>
      </c>
      <c r="AH35">
        <f>I35*J35</f>
        <v>1348.32</v>
      </c>
      <c r="AI35">
        <f>K35*L35</f>
        <v>1385.98</v>
      </c>
      <c r="AJ35">
        <f>M35*N35</f>
        <v>1025.04</v>
      </c>
      <c r="AK35">
        <f>O35*P35</f>
        <v>991.92</v>
      </c>
      <c r="AL35">
        <f>Q35*R35</f>
        <v>1099.92</v>
      </c>
      <c r="AM35">
        <f>S35*T35</f>
        <v>1106.1600000000001</v>
      </c>
      <c r="AN35">
        <f>U35*V35</f>
        <v>0</v>
      </c>
      <c r="AO35">
        <f>W35*X35</f>
        <v>0</v>
      </c>
      <c r="AP35">
        <f>Y35*Z35</f>
        <v>0</v>
      </c>
      <c r="AQ35">
        <f>AA35*AB35</f>
        <v>0</v>
      </c>
      <c r="AR35">
        <f>AC35*AD35</f>
        <v>0</v>
      </c>
      <c r="AS35" s="13">
        <f>F35+H35+J35+L35+N35+P35+R35+T35+V35+X35+Z35+AB35+AD35</f>
        <v>190</v>
      </c>
      <c r="AV35" s="14"/>
      <c r="AW35" s="15"/>
      <c r="AX35" s="14"/>
      <c r="AY35" s="14"/>
      <c r="AZ35" s="16"/>
    </row>
    <row r="36" spans="1:52" ht="19.95" customHeight="1" x14ac:dyDescent="0.3">
      <c r="A36" s="60">
        <v>16</v>
      </c>
      <c r="B36" s="34" t="s">
        <v>56</v>
      </c>
      <c r="C36" s="33" t="s">
        <v>87</v>
      </c>
      <c r="D36" s="22">
        <v>154.19999999999999</v>
      </c>
      <c r="E36" s="36">
        <v>42.6</v>
      </c>
      <c r="F36" s="52">
        <v>24</v>
      </c>
      <c r="G36" s="10">
        <v>52.19</v>
      </c>
      <c r="H36" s="52">
        <v>24</v>
      </c>
      <c r="I36" s="10">
        <v>34.03</v>
      </c>
      <c r="J36" s="11">
        <v>24</v>
      </c>
      <c r="K36" s="10">
        <v>54</v>
      </c>
      <c r="L36" s="11">
        <v>23</v>
      </c>
      <c r="M36" s="10">
        <v>62.92</v>
      </c>
      <c r="N36" s="11">
        <v>24</v>
      </c>
      <c r="O36" s="10">
        <v>35.450000000000003</v>
      </c>
      <c r="P36" s="11">
        <v>24</v>
      </c>
      <c r="Q36" s="10">
        <v>47.08</v>
      </c>
      <c r="R36" s="11">
        <v>24</v>
      </c>
      <c r="S36" s="10">
        <v>47.66</v>
      </c>
      <c r="T36" s="11">
        <v>24</v>
      </c>
      <c r="U36" s="10"/>
      <c r="V36" s="11"/>
      <c r="W36" s="10"/>
      <c r="X36" s="11"/>
      <c r="Y36" s="10"/>
      <c r="Z36" s="11"/>
      <c r="AA36" s="10"/>
      <c r="AB36" s="11"/>
      <c r="AC36" s="11"/>
      <c r="AD36" s="11"/>
      <c r="AE36" s="12">
        <f>IF(AS36=0,"",SUM(AF36:AR36)/AS36)</f>
        <v>46.954554973821985</v>
      </c>
      <c r="AF36">
        <f>E36*F36</f>
        <v>1022.4000000000001</v>
      </c>
      <c r="AG36">
        <f>G36*H36</f>
        <v>1252.56</v>
      </c>
      <c r="AH36">
        <f>I36*J36</f>
        <v>816.72</v>
      </c>
      <c r="AI36">
        <f>K36*L36</f>
        <v>1242</v>
      </c>
      <c r="AJ36">
        <f>M36*N36</f>
        <v>1510.08</v>
      </c>
      <c r="AK36">
        <f>O36*P36</f>
        <v>850.80000000000007</v>
      </c>
      <c r="AL36">
        <f>Q36*R36</f>
        <v>1129.92</v>
      </c>
      <c r="AM36">
        <f>S36*T36</f>
        <v>1143.8399999999999</v>
      </c>
      <c r="AN36">
        <f>U36*V36</f>
        <v>0</v>
      </c>
      <c r="AO36">
        <f>W36*X36</f>
        <v>0</v>
      </c>
      <c r="AP36">
        <f>Y36*Z36</f>
        <v>0</v>
      </c>
      <c r="AQ36">
        <f>AA36*AB36</f>
        <v>0</v>
      </c>
      <c r="AR36">
        <f>AC36*AD36</f>
        <v>0</v>
      </c>
      <c r="AS36" s="13">
        <f>F36+H36+J36+L36+N36+P36+R36+T36+V36+X36+Z36+AB36+AD36</f>
        <v>191</v>
      </c>
      <c r="AV36" s="14">
        <v>12</v>
      </c>
      <c r="AW36" s="15" t="s">
        <v>44</v>
      </c>
      <c r="AX36" s="14">
        <v>169.8</v>
      </c>
      <c r="AY36" s="14">
        <v>-1.4</v>
      </c>
      <c r="AZ36" s="16" t="s">
        <v>54</v>
      </c>
    </row>
    <row r="37" spans="1:52" ht="19.95" hidden="1" customHeight="1" x14ac:dyDescent="0.3">
      <c r="A37" s="60">
        <v>16</v>
      </c>
      <c r="B37" s="34" t="s">
        <v>56</v>
      </c>
      <c r="D37" s="22">
        <v>156.30000000000001</v>
      </c>
      <c r="E37" s="36"/>
      <c r="F37" s="52"/>
      <c r="G37" s="10"/>
      <c r="H37" s="52"/>
      <c r="I37" s="10"/>
      <c r="J37" s="11"/>
      <c r="K37" s="10"/>
      <c r="L37" s="11"/>
      <c r="M37" s="10"/>
      <c r="N37" s="11"/>
      <c r="O37" s="10"/>
      <c r="P37" s="11"/>
      <c r="Q37" s="10"/>
      <c r="R37" s="11"/>
      <c r="S37" s="10"/>
      <c r="T37" s="11"/>
      <c r="U37" s="10"/>
      <c r="V37" s="11"/>
      <c r="W37" s="10"/>
      <c r="X37" s="11"/>
      <c r="Y37" s="10"/>
      <c r="Z37" s="11"/>
      <c r="AA37" s="10"/>
      <c r="AB37" s="11"/>
      <c r="AC37" s="11"/>
      <c r="AD37" s="11"/>
      <c r="AE37" s="12" t="str">
        <f t="shared" ref="AE37" si="13">IF(AS37=0,"",SUM(AF37:AR37)/AS37)</f>
        <v/>
      </c>
      <c r="AF37">
        <f t="shared" ref="AF37:AF38" si="14">E37*F37</f>
        <v>0</v>
      </c>
      <c r="AG37">
        <f t="shared" ref="AG37:AG38" si="15">G37*H37</f>
        <v>0</v>
      </c>
      <c r="AH37">
        <f t="shared" ref="AH37:AH38" si="16">I37*J37</f>
        <v>0</v>
      </c>
      <c r="AI37">
        <f t="shared" ref="AI37" si="17">K37*L37</f>
        <v>0</v>
      </c>
      <c r="AJ37">
        <f t="shared" ref="AJ37" si="18">M37*N37</f>
        <v>0</v>
      </c>
      <c r="AK37">
        <f t="shared" ref="AK37" si="19">O37*P37</f>
        <v>0</v>
      </c>
      <c r="AL37">
        <f t="shared" ref="AL37" si="20">Q37*R37</f>
        <v>0</v>
      </c>
      <c r="AM37">
        <f t="shared" ref="AM37" si="21">S37*T37</f>
        <v>0</v>
      </c>
      <c r="AN37">
        <f t="shared" ref="AN37" si="22">U37*V37</f>
        <v>0</v>
      </c>
      <c r="AO37">
        <f t="shared" ref="AO37" si="23">W37*X37</f>
        <v>0</v>
      </c>
      <c r="AP37">
        <f t="shared" ref="AP37" si="24">Y37*Z37</f>
        <v>0</v>
      </c>
      <c r="AQ37">
        <f t="shared" ref="AQ37" si="25">AA37*AB37</f>
        <v>0</v>
      </c>
      <c r="AR37">
        <f t="shared" ref="AR37" si="26">AC37*AD37</f>
        <v>0</v>
      </c>
      <c r="AS37" s="13">
        <f t="shared" ref="AS37" si="27">F37+H37+J37+L37+N37+P37+R37+T37+V37+X37+Z37+AB37+AD37</f>
        <v>0</v>
      </c>
      <c r="AV37" s="14">
        <v>5</v>
      </c>
      <c r="AW37" s="15" t="s">
        <v>44</v>
      </c>
      <c r="AX37" s="14">
        <v>180</v>
      </c>
      <c r="AY37" s="14">
        <v>-1.6</v>
      </c>
      <c r="AZ37" s="16" t="s">
        <v>45</v>
      </c>
    </row>
    <row r="38" spans="1:52" s="29" customFormat="1" ht="19.95" customHeight="1" x14ac:dyDescent="0.3">
      <c r="A38" s="60"/>
      <c r="B38" s="25"/>
      <c r="C38" s="48" t="s">
        <v>207</v>
      </c>
      <c r="D38" s="50"/>
      <c r="E38" s="49"/>
      <c r="F38" s="56"/>
      <c r="G38" s="26"/>
      <c r="H38" s="56"/>
      <c r="I38" s="26"/>
      <c r="J38" s="27"/>
      <c r="K38" s="26"/>
      <c r="L38" s="27"/>
      <c r="M38" s="26"/>
      <c r="N38" s="27"/>
      <c r="O38" s="26"/>
      <c r="P38" s="27"/>
      <c r="Q38" s="26"/>
      <c r="R38" s="27"/>
      <c r="S38" s="26"/>
      <c r="T38" s="27"/>
      <c r="U38" s="26"/>
      <c r="V38" s="27"/>
      <c r="W38" s="26"/>
      <c r="X38" s="27"/>
      <c r="Y38" s="26"/>
      <c r="Z38" s="27"/>
      <c r="AA38" s="26"/>
      <c r="AB38" s="27"/>
      <c r="AC38" s="27"/>
      <c r="AD38" s="27"/>
      <c r="AE38" s="28"/>
      <c r="AF38" s="29">
        <f t="shared" si="14"/>
        <v>0</v>
      </c>
      <c r="AG38" s="29">
        <f t="shared" si="15"/>
        <v>0</v>
      </c>
      <c r="AH38" s="29">
        <f t="shared" si="16"/>
        <v>0</v>
      </c>
      <c r="AI38" s="29">
        <f t="shared" si="3"/>
        <v>0</v>
      </c>
      <c r="AJ38" s="29">
        <f t="shared" si="4"/>
        <v>0</v>
      </c>
      <c r="AK38" s="29">
        <f t="shared" si="5"/>
        <v>0</v>
      </c>
      <c r="AL38" s="29">
        <f t="shared" si="6"/>
        <v>0</v>
      </c>
      <c r="AM38" s="29">
        <f t="shared" si="7"/>
        <v>0</v>
      </c>
      <c r="AN38" s="29">
        <f t="shared" si="8"/>
        <v>0</v>
      </c>
      <c r="AO38" s="29">
        <f t="shared" si="9"/>
        <v>0</v>
      </c>
      <c r="AP38" s="29">
        <f t="shared" ref="AP38" si="28">Y38*Z38</f>
        <v>0</v>
      </c>
      <c r="AQ38" s="29">
        <f t="shared" ref="AQ38" si="29">AA38*AB38</f>
        <v>0</v>
      </c>
      <c r="AR38" s="29">
        <f t="shared" ref="AR38" si="30">AC38*AD38</f>
        <v>0</v>
      </c>
      <c r="AS38" s="30">
        <v>24</v>
      </c>
      <c r="AV38" s="31">
        <v>16</v>
      </c>
      <c r="AW38" s="32" t="s">
        <v>44</v>
      </c>
      <c r="AX38" s="31">
        <v>156.4</v>
      </c>
      <c r="AY38" s="31">
        <v>0.4</v>
      </c>
      <c r="AZ38" s="33" t="s">
        <v>55</v>
      </c>
    </row>
    <row r="39" spans="1:52" ht="19.95" hidden="1" customHeight="1" x14ac:dyDescent="0.3">
      <c r="A39" s="60">
        <v>1</v>
      </c>
      <c r="B39" s="23" t="s">
        <v>80</v>
      </c>
      <c r="C39" s="33" t="s">
        <v>83</v>
      </c>
      <c r="D39" s="47">
        <v>142.1</v>
      </c>
      <c r="E39" s="36">
        <v>46.18</v>
      </c>
      <c r="F39" s="52">
        <v>24</v>
      </c>
      <c r="G39" s="10"/>
      <c r="H39" s="52"/>
      <c r="I39" s="10">
        <v>60.94</v>
      </c>
      <c r="J39" s="11">
        <v>24</v>
      </c>
      <c r="K39" s="10">
        <v>49.22</v>
      </c>
      <c r="L39" s="11">
        <v>23</v>
      </c>
      <c r="M39" s="10"/>
      <c r="N39" s="11"/>
      <c r="O39" s="10"/>
      <c r="P39" s="11"/>
      <c r="Q39" s="10">
        <v>57.08</v>
      </c>
      <c r="R39" s="11">
        <v>24</v>
      </c>
      <c r="S39" s="10"/>
      <c r="T39" s="11"/>
      <c r="U39" s="10"/>
      <c r="V39" s="11"/>
      <c r="W39" s="10"/>
      <c r="X39" s="11"/>
      <c r="Y39" s="10"/>
      <c r="Z39" s="11"/>
      <c r="AA39" s="10"/>
      <c r="AB39" s="11"/>
      <c r="AC39" s="11"/>
      <c r="AD39" s="11"/>
      <c r="AE39" s="12">
        <f t="shared" ref="AE39:AE53" si="31">IF(AS39=0,"",SUM(AF39:AR39)/AS39)</f>
        <v>53.398526315789482</v>
      </c>
      <c r="AF39">
        <f t="shared" ref="AF39:AF53" si="32">E39*F39</f>
        <v>1108.32</v>
      </c>
      <c r="AG39">
        <f t="shared" ref="AG39:AG53" si="33">G39*H39</f>
        <v>0</v>
      </c>
      <c r="AH39">
        <f t="shared" ref="AH39:AH53" si="34">I39*J39</f>
        <v>1462.56</v>
      </c>
      <c r="AI39">
        <f t="shared" ref="AI39:AI53" si="35">K39*L39</f>
        <v>1132.06</v>
      </c>
      <c r="AJ39">
        <f t="shared" ref="AJ39:AJ53" si="36">M39*N39</f>
        <v>0</v>
      </c>
      <c r="AK39">
        <f t="shared" ref="AK39:AK53" si="37">O39*P39</f>
        <v>0</v>
      </c>
      <c r="AL39">
        <f t="shared" ref="AL39:AL53" si="38">Q39*R39</f>
        <v>1369.92</v>
      </c>
      <c r="AM39">
        <f t="shared" ref="AM39:AM53" si="39">S39*T39</f>
        <v>0</v>
      </c>
      <c r="AN39">
        <f t="shared" ref="AN39:AN53" si="40">U39*V39</f>
        <v>0</v>
      </c>
      <c r="AO39">
        <f t="shared" ref="AO39:AO53" si="41">W39*X39</f>
        <v>0</v>
      </c>
      <c r="AP39">
        <f t="shared" ref="AP39:AP53" si="42">Y39*Z39</f>
        <v>0</v>
      </c>
      <c r="AQ39">
        <f t="shared" ref="AQ39:AQ53" si="43">AA39*AB39</f>
        <v>0</v>
      </c>
      <c r="AR39">
        <f t="shared" ref="AR39:AR53" si="44">AC39*AD39</f>
        <v>0</v>
      </c>
      <c r="AS39" s="13">
        <f t="shared" ref="AS39:AS53" si="45">F39+H39+J39+L39+N39+P39+R39+T39+V39+X39+Z39+AB39+AD39</f>
        <v>95</v>
      </c>
      <c r="AV39" s="14">
        <v>14</v>
      </c>
      <c r="AW39" s="15" t="s">
        <v>44</v>
      </c>
      <c r="AX39" s="14">
        <v>164.2</v>
      </c>
      <c r="AY39" s="14">
        <v>-1.2</v>
      </c>
      <c r="AZ39" s="16" t="s">
        <v>50</v>
      </c>
    </row>
    <row r="40" spans="1:52" ht="19.95" customHeight="1" x14ac:dyDescent="0.3">
      <c r="A40" s="60">
        <v>1</v>
      </c>
      <c r="B40" s="23" t="s">
        <v>80</v>
      </c>
      <c r="C40" s="33" t="s">
        <v>90</v>
      </c>
      <c r="D40" s="82">
        <v>143.6</v>
      </c>
      <c r="E40" s="36">
        <v>49.65</v>
      </c>
      <c r="F40" s="52">
        <v>24</v>
      </c>
      <c r="G40" s="10">
        <v>46.08</v>
      </c>
      <c r="H40" s="52">
        <v>24</v>
      </c>
      <c r="I40" s="10">
        <v>54.44</v>
      </c>
      <c r="J40" s="11">
        <v>24</v>
      </c>
      <c r="K40" s="10">
        <v>59.59</v>
      </c>
      <c r="L40" s="11">
        <v>24</v>
      </c>
      <c r="M40" s="10">
        <v>52.5</v>
      </c>
      <c r="N40" s="11">
        <v>24</v>
      </c>
      <c r="O40" s="10">
        <v>45.25</v>
      </c>
      <c r="P40" s="11">
        <v>20</v>
      </c>
      <c r="Q40" s="10"/>
      <c r="R40" s="11"/>
      <c r="S40" s="10">
        <v>54.17</v>
      </c>
      <c r="T40" s="11">
        <v>24</v>
      </c>
      <c r="U40" s="10"/>
      <c r="V40" s="11"/>
      <c r="W40" s="10"/>
      <c r="X40" s="11"/>
      <c r="Y40" s="10"/>
      <c r="Z40" s="11"/>
      <c r="AA40" s="10"/>
      <c r="AB40" s="11"/>
      <c r="AC40" s="11"/>
      <c r="AD40" s="11"/>
      <c r="AE40" s="12">
        <f>IF(AS40=0,"",SUM(AF40:AR40)/AS40)</f>
        <v>51.825121951219508</v>
      </c>
      <c r="AF40">
        <f>E40*F40</f>
        <v>1191.5999999999999</v>
      </c>
      <c r="AG40">
        <f>G40*H40</f>
        <v>1105.92</v>
      </c>
      <c r="AH40">
        <f>I40*J40</f>
        <v>1306.56</v>
      </c>
      <c r="AI40">
        <f>K40*L40</f>
        <v>1430.16</v>
      </c>
      <c r="AJ40">
        <f>M40*N40</f>
        <v>1260</v>
      </c>
      <c r="AK40">
        <f>O40*P40</f>
        <v>905</v>
      </c>
      <c r="AL40">
        <f>Q40*R40</f>
        <v>0</v>
      </c>
      <c r="AM40">
        <f>S40*T40</f>
        <v>1300.08</v>
      </c>
      <c r="AN40">
        <f>U40*V40</f>
        <v>0</v>
      </c>
      <c r="AO40">
        <f>W40*X40</f>
        <v>0</v>
      </c>
      <c r="AP40">
        <f>Y40*Z40</f>
        <v>0</v>
      </c>
      <c r="AQ40">
        <f>AA40*AB40</f>
        <v>0</v>
      </c>
      <c r="AR40">
        <f>AC40*AD40</f>
        <v>0</v>
      </c>
      <c r="AS40" s="13">
        <f>F40+H40+J40+L40+N40+P40+R40+T40+V40+X40+Z40+AB40+AD40</f>
        <v>164</v>
      </c>
      <c r="AV40" s="14"/>
      <c r="AW40" s="15"/>
      <c r="AX40" s="14"/>
      <c r="AY40" s="14"/>
      <c r="AZ40" s="16"/>
    </row>
    <row r="41" spans="1:52" ht="19.95" customHeight="1" x14ac:dyDescent="0.3">
      <c r="A41" s="60">
        <v>2</v>
      </c>
      <c r="B41" s="23" t="s">
        <v>80</v>
      </c>
      <c r="C41" s="33" t="s">
        <v>79</v>
      </c>
      <c r="D41" s="47">
        <v>150.6</v>
      </c>
      <c r="E41" s="36">
        <v>42.71</v>
      </c>
      <c r="F41" s="52">
        <v>24</v>
      </c>
      <c r="G41" s="10">
        <v>64.709999999999994</v>
      </c>
      <c r="H41" s="52">
        <v>23</v>
      </c>
      <c r="I41" s="10">
        <v>44.1</v>
      </c>
      <c r="J41" s="11">
        <v>24</v>
      </c>
      <c r="K41" s="10">
        <v>40.1</v>
      </c>
      <c r="L41" s="11">
        <v>24</v>
      </c>
      <c r="M41" s="10"/>
      <c r="N41" s="11"/>
      <c r="O41" s="10">
        <v>63.1</v>
      </c>
      <c r="P41" s="11">
        <v>20</v>
      </c>
      <c r="Q41" s="10">
        <v>51.67</v>
      </c>
      <c r="R41" s="11">
        <v>24</v>
      </c>
      <c r="S41" s="10">
        <v>56.09</v>
      </c>
      <c r="T41" s="11">
        <v>23</v>
      </c>
      <c r="U41" s="10"/>
      <c r="V41" s="11"/>
      <c r="W41" s="10"/>
      <c r="X41" s="11"/>
      <c r="Y41" s="10"/>
      <c r="Z41" s="11"/>
      <c r="AA41" s="10"/>
      <c r="AB41" s="11"/>
      <c r="AC41" s="11"/>
      <c r="AD41" s="11"/>
      <c r="AE41" s="12">
        <f>IF(AS41=0,"",SUM(AF41:AR41)/AS41)</f>
        <v>51.397037037037038</v>
      </c>
      <c r="AF41">
        <f>E41*F41</f>
        <v>1025.04</v>
      </c>
      <c r="AG41">
        <f>G41*H41</f>
        <v>1488.33</v>
      </c>
      <c r="AH41">
        <f>I41*J41</f>
        <v>1058.4000000000001</v>
      </c>
      <c r="AI41">
        <f>K41*L41</f>
        <v>962.40000000000009</v>
      </c>
      <c r="AJ41">
        <f>M41*N41</f>
        <v>0</v>
      </c>
      <c r="AK41">
        <f>O41*P41</f>
        <v>1262</v>
      </c>
      <c r="AL41">
        <f>Q41*R41</f>
        <v>1240.08</v>
      </c>
      <c r="AM41">
        <f>S41*T41</f>
        <v>1290.0700000000002</v>
      </c>
      <c r="AN41">
        <f>U41*V41</f>
        <v>0</v>
      </c>
      <c r="AO41">
        <f>W41*X41</f>
        <v>0</v>
      </c>
      <c r="AP41">
        <f>Y41*Z41</f>
        <v>0</v>
      </c>
      <c r="AQ41">
        <f>AA41*AB41</f>
        <v>0</v>
      </c>
      <c r="AR41">
        <f>AC41*AD41</f>
        <v>0</v>
      </c>
      <c r="AS41" s="13">
        <f>F41+H41+J41+L41+N41+P41+R41+T41+V41+X41+Z41+AB41+AD41</f>
        <v>162</v>
      </c>
      <c r="AV41" s="14">
        <v>7</v>
      </c>
      <c r="AW41" s="15" t="s">
        <v>44</v>
      </c>
      <c r="AX41" s="14">
        <v>177.1</v>
      </c>
      <c r="AY41" s="14">
        <v>-1.5</v>
      </c>
      <c r="AZ41" s="16" t="s">
        <v>53</v>
      </c>
    </row>
    <row r="42" spans="1:52" ht="19.95" customHeight="1" x14ac:dyDescent="0.3">
      <c r="A42" s="60">
        <v>3</v>
      </c>
      <c r="B42" s="23" t="s">
        <v>80</v>
      </c>
      <c r="C42" s="33" t="s">
        <v>81</v>
      </c>
      <c r="D42" s="47">
        <v>149</v>
      </c>
      <c r="E42" s="36">
        <v>51.39</v>
      </c>
      <c r="F42" s="52">
        <v>24</v>
      </c>
      <c r="G42" s="10"/>
      <c r="H42" s="52"/>
      <c r="I42" s="10"/>
      <c r="J42" s="11"/>
      <c r="K42" s="10">
        <v>51.75</v>
      </c>
      <c r="L42" s="11">
        <v>23</v>
      </c>
      <c r="M42" s="10">
        <v>59.17</v>
      </c>
      <c r="N42" s="11">
        <v>24</v>
      </c>
      <c r="O42" s="10">
        <v>40.729999999999997</v>
      </c>
      <c r="P42" s="11">
        <v>24</v>
      </c>
      <c r="Q42" s="10">
        <v>45.83</v>
      </c>
      <c r="R42" s="11">
        <v>24</v>
      </c>
      <c r="S42" s="10">
        <v>54.69</v>
      </c>
      <c r="T42" s="11">
        <v>24</v>
      </c>
      <c r="U42" s="10"/>
      <c r="V42" s="11"/>
      <c r="W42" s="10"/>
      <c r="X42" s="11"/>
      <c r="Y42" s="10"/>
      <c r="Z42" s="11"/>
      <c r="AA42" s="10"/>
      <c r="AB42" s="11"/>
      <c r="AC42" s="11"/>
      <c r="AD42" s="11"/>
      <c r="AE42" s="12">
        <f>IF(AS42=0,"",SUM(AF42:AR42)/AS42)</f>
        <v>50.585244755244759</v>
      </c>
      <c r="AF42">
        <f>E42*F42</f>
        <v>1233.3600000000001</v>
      </c>
      <c r="AG42">
        <f>G42*H42</f>
        <v>0</v>
      </c>
      <c r="AH42">
        <f>I42*J42</f>
        <v>0</v>
      </c>
      <c r="AI42">
        <f>K42*L42</f>
        <v>1190.25</v>
      </c>
      <c r="AJ42">
        <f>M42*N42</f>
        <v>1420.08</v>
      </c>
      <c r="AK42">
        <f>O42*P42</f>
        <v>977.52</v>
      </c>
      <c r="AL42">
        <f>Q42*R42</f>
        <v>1099.92</v>
      </c>
      <c r="AM42">
        <f>S42*T42</f>
        <v>1312.56</v>
      </c>
      <c r="AN42">
        <f>U42*V42</f>
        <v>0</v>
      </c>
      <c r="AO42">
        <f>W42*X42</f>
        <v>0</v>
      </c>
      <c r="AP42">
        <f>Y42*Z42</f>
        <v>0</v>
      </c>
      <c r="AQ42">
        <f>AA42*AB42</f>
        <v>0</v>
      </c>
      <c r="AR42">
        <f>AC42*AD42</f>
        <v>0</v>
      </c>
      <c r="AS42" s="13">
        <f>F42+H42+J42+L42+N42+P42+R42+T42+V42+X42+Z42+AB42+AD42</f>
        <v>143</v>
      </c>
      <c r="AV42" s="14">
        <v>9</v>
      </c>
      <c r="AW42" s="15" t="s">
        <v>44</v>
      </c>
      <c r="AX42" s="14">
        <v>176</v>
      </c>
      <c r="AY42" s="14">
        <v>1</v>
      </c>
      <c r="AZ42" s="16" t="s">
        <v>49</v>
      </c>
    </row>
    <row r="43" spans="1:52" ht="19.95" customHeight="1" x14ac:dyDescent="0.3">
      <c r="A43" s="60">
        <v>4</v>
      </c>
      <c r="B43" s="23" t="s">
        <v>80</v>
      </c>
      <c r="C43" s="33" t="s">
        <v>92</v>
      </c>
      <c r="D43" s="47">
        <v>143.6</v>
      </c>
      <c r="E43" s="36">
        <v>54.55</v>
      </c>
      <c r="F43" s="52">
        <v>24</v>
      </c>
      <c r="G43" s="10">
        <v>51.88</v>
      </c>
      <c r="H43" s="52">
        <v>24</v>
      </c>
      <c r="I43" s="10">
        <v>45.21</v>
      </c>
      <c r="J43" s="11">
        <v>24</v>
      </c>
      <c r="K43" s="10">
        <v>43.75</v>
      </c>
      <c r="L43" s="11">
        <v>24</v>
      </c>
      <c r="M43" s="10">
        <v>61.67</v>
      </c>
      <c r="N43" s="11">
        <v>24</v>
      </c>
      <c r="O43" s="10">
        <v>44.9</v>
      </c>
      <c r="P43" s="11">
        <v>20</v>
      </c>
      <c r="Q43" s="10">
        <v>50.83</v>
      </c>
      <c r="R43" s="11">
        <v>24</v>
      </c>
      <c r="S43" s="10"/>
      <c r="T43" s="11"/>
      <c r="U43" s="10"/>
      <c r="V43" s="11"/>
      <c r="W43" s="10"/>
      <c r="X43" s="11"/>
      <c r="Y43" s="10"/>
      <c r="Z43" s="11"/>
      <c r="AA43" s="10"/>
      <c r="AB43" s="11"/>
      <c r="AC43" s="11"/>
      <c r="AD43" s="11"/>
      <c r="AE43" s="12">
        <f>IF(AS43=0,"",SUM(AF43:AR43)/AS43)</f>
        <v>50.532682926829274</v>
      </c>
      <c r="AF43">
        <f>E43*F43</f>
        <v>1309.1999999999998</v>
      </c>
      <c r="AG43">
        <f>G43*H43</f>
        <v>1245.1200000000001</v>
      </c>
      <c r="AH43">
        <f>I43*J43</f>
        <v>1085.04</v>
      </c>
      <c r="AI43">
        <f>K43*L43</f>
        <v>1050</v>
      </c>
      <c r="AJ43">
        <f>M43*N43</f>
        <v>1480.08</v>
      </c>
      <c r="AK43">
        <f>O43*P43</f>
        <v>898</v>
      </c>
      <c r="AL43">
        <f>Q43*R43</f>
        <v>1219.92</v>
      </c>
      <c r="AM43">
        <f>S43*T43</f>
        <v>0</v>
      </c>
      <c r="AN43">
        <f>U43*V43</f>
        <v>0</v>
      </c>
      <c r="AO43">
        <f>W43*X43</f>
        <v>0</v>
      </c>
      <c r="AP43">
        <f>Y43*Z43</f>
        <v>0</v>
      </c>
      <c r="AQ43">
        <f>AA43*AB43</f>
        <v>0</v>
      </c>
      <c r="AR43">
        <f>AC43*AD43</f>
        <v>0</v>
      </c>
      <c r="AS43" s="13">
        <f>F43+H43+J43+L43+N43+P43+R43+T43+V43+X43+Z43+AB43+AD43</f>
        <v>164</v>
      </c>
      <c r="AV43" s="14">
        <v>6</v>
      </c>
      <c r="AW43" s="15" t="s">
        <v>44</v>
      </c>
      <c r="AX43" s="14">
        <v>179.8</v>
      </c>
      <c r="AY43" s="14">
        <v>-5.2</v>
      </c>
      <c r="AZ43" s="16" t="s">
        <v>46</v>
      </c>
    </row>
    <row r="44" spans="1:52" ht="19.95" customHeight="1" x14ac:dyDescent="0.3">
      <c r="A44" s="60">
        <v>5</v>
      </c>
      <c r="B44" s="23" t="s">
        <v>80</v>
      </c>
      <c r="C44" s="73" t="s">
        <v>151</v>
      </c>
      <c r="D44" s="46">
        <v>152.80000000000001</v>
      </c>
      <c r="E44" s="36">
        <v>65.28</v>
      </c>
      <c r="F44" s="52">
        <v>24</v>
      </c>
      <c r="G44" s="10">
        <v>54.06</v>
      </c>
      <c r="H44" s="52">
        <v>23</v>
      </c>
      <c r="I44" s="10">
        <v>63.47</v>
      </c>
      <c r="J44" s="11">
        <v>24</v>
      </c>
      <c r="K44" s="10">
        <v>46.81</v>
      </c>
      <c r="L44" s="11">
        <v>24</v>
      </c>
      <c r="M44" s="10">
        <v>43.48</v>
      </c>
      <c r="N44" s="11">
        <v>23</v>
      </c>
      <c r="O44" s="10">
        <v>45.42</v>
      </c>
      <c r="P44" s="11">
        <v>24</v>
      </c>
      <c r="Q44" s="10">
        <v>41.67</v>
      </c>
      <c r="R44" s="11">
        <v>24</v>
      </c>
      <c r="S44" s="10">
        <v>42.19</v>
      </c>
      <c r="T44" s="11">
        <v>24</v>
      </c>
      <c r="U44" s="10"/>
      <c r="V44" s="11"/>
      <c r="W44" s="10"/>
      <c r="X44" s="11"/>
      <c r="Y44" s="10"/>
      <c r="Z44" s="11"/>
      <c r="AA44" s="10"/>
      <c r="AB44" s="11"/>
      <c r="AC44" s="11"/>
      <c r="AD44" s="11"/>
      <c r="AE44" s="12">
        <f>IF(AS44=0,"",SUM(AF44:AR44)/AS44)</f>
        <v>50.31357894736842</v>
      </c>
      <c r="AF44">
        <f>E44*F44</f>
        <v>1566.72</v>
      </c>
      <c r="AG44">
        <f>G44*H44</f>
        <v>1243.3800000000001</v>
      </c>
      <c r="AH44">
        <f>I44*J44</f>
        <v>1523.28</v>
      </c>
      <c r="AI44">
        <f>K44*L44</f>
        <v>1123.44</v>
      </c>
      <c r="AJ44">
        <f>M44*N44</f>
        <v>1000.04</v>
      </c>
      <c r="AK44">
        <f>O44*P44</f>
        <v>1090.08</v>
      </c>
      <c r="AL44">
        <f>Q44*R44</f>
        <v>1000.08</v>
      </c>
      <c r="AM44">
        <f>S44*T44</f>
        <v>1012.56</v>
      </c>
      <c r="AN44">
        <f>U44*V44</f>
        <v>0</v>
      </c>
      <c r="AO44">
        <f>W44*X44</f>
        <v>0</v>
      </c>
      <c r="AP44">
        <f>Y44*Z44</f>
        <v>0</v>
      </c>
      <c r="AQ44">
        <f>AA44*AB44</f>
        <v>0</v>
      </c>
      <c r="AR44">
        <f>AC44*AD44</f>
        <v>0</v>
      </c>
      <c r="AS44" s="13">
        <f>F44+H44+J44+L44+N44+P44+R44+T44+V44+X44+Z44+AB44+AD44</f>
        <v>190</v>
      </c>
      <c r="AV44" s="14">
        <v>10</v>
      </c>
      <c r="AW44" s="15" t="s">
        <v>44</v>
      </c>
      <c r="AX44" s="14">
        <v>173</v>
      </c>
      <c r="AY44" s="14">
        <v>2.2999999999999998</v>
      </c>
      <c r="AZ44" s="16" t="s">
        <v>51</v>
      </c>
    </row>
    <row r="45" spans="1:52" ht="19.95" customHeight="1" x14ac:dyDescent="0.3">
      <c r="A45" s="60">
        <v>6</v>
      </c>
      <c r="B45" s="23" t="s">
        <v>80</v>
      </c>
      <c r="C45" s="33" t="s">
        <v>78</v>
      </c>
      <c r="D45" s="81">
        <v>149.4</v>
      </c>
      <c r="E45" s="36">
        <v>42.85</v>
      </c>
      <c r="F45" s="52">
        <v>24</v>
      </c>
      <c r="G45" s="10">
        <v>51.49</v>
      </c>
      <c r="H45" s="52">
        <v>24</v>
      </c>
      <c r="I45" s="10">
        <v>48.78</v>
      </c>
      <c r="J45" s="11">
        <v>24</v>
      </c>
      <c r="K45" s="10"/>
      <c r="L45" s="11"/>
      <c r="M45" s="10">
        <v>57.08</v>
      </c>
      <c r="N45" s="11">
        <v>24</v>
      </c>
      <c r="O45" s="10">
        <v>49.5</v>
      </c>
      <c r="P45" s="11">
        <v>20</v>
      </c>
      <c r="Q45" s="10">
        <v>51.67</v>
      </c>
      <c r="R45" s="11">
        <v>24</v>
      </c>
      <c r="S45" s="10">
        <v>43.23</v>
      </c>
      <c r="T45" s="11">
        <v>24</v>
      </c>
      <c r="U45" s="10"/>
      <c r="V45" s="11"/>
      <c r="W45" s="10"/>
      <c r="X45" s="11"/>
      <c r="Y45" s="10"/>
      <c r="Z45" s="11"/>
      <c r="AA45" s="10"/>
      <c r="AB45" s="11"/>
      <c r="AC45" s="11"/>
      <c r="AD45" s="11"/>
      <c r="AE45" s="12">
        <f>IF(AS45=0,"",SUM(AF45:AR45)/AS45)</f>
        <v>49.221951219512192</v>
      </c>
      <c r="AF45">
        <f>E45*F45</f>
        <v>1028.4000000000001</v>
      </c>
      <c r="AG45">
        <f>G45*H45</f>
        <v>1235.76</v>
      </c>
      <c r="AH45">
        <f>I45*J45</f>
        <v>1170.72</v>
      </c>
      <c r="AI45">
        <f>K45*L45</f>
        <v>0</v>
      </c>
      <c r="AJ45">
        <f>M45*N45</f>
        <v>1369.92</v>
      </c>
      <c r="AK45">
        <f>O45*P45</f>
        <v>990</v>
      </c>
      <c r="AL45">
        <f>Q45*R45</f>
        <v>1240.08</v>
      </c>
      <c r="AM45">
        <f>S45*T45</f>
        <v>1037.52</v>
      </c>
      <c r="AN45">
        <f>U45*V45</f>
        <v>0</v>
      </c>
      <c r="AO45">
        <f>W45*X45</f>
        <v>0</v>
      </c>
      <c r="AP45">
        <f>Y45*Z45</f>
        <v>0</v>
      </c>
      <c r="AQ45">
        <f>AA45*AB45</f>
        <v>0</v>
      </c>
      <c r="AR45">
        <f>AC45*AD45</f>
        <v>0</v>
      </c>
      <c r="AS45" s="13">
        <f>F45+H45+J45+L45+N45+P45+R45+T45+V45+X45+Z45+AB45+AD45</f>
        <v>164</v>
      </c>
      <c r="AV45" s="14">
        <v>4</v>
      </c>
      <c r="AW45" s="15" t="s">
        <v>44</v>
      </c>
      <c r="AX45" s="14">
        <v>183</v>
      </c>
      <c r="AY45" s="14">
        <v>1.2</v>
      </c>
      <c r="AZ45" s="16" t="s">
        <v>48</v>
      </c>
    </row>
    <row r="46" spans="1:52" ht="19.95" customHeight="1" x14ac:dyDescent="0.3">
      <c r="A46" s="60">
        <v>7</v>
      </c>
      <c r="B46" s="23" t="s">
        <v>80</v>
      </c>
      <c r="C46" s="33" t="s">
        <v>85</v>
      </c>
      <c r="D46" s="47">
        <v>143.6</v>
      </c>
      <c r="E46" s="36">
        <v>48.96</v>
      </c>
      <c r="F46" s="52">
        <v>24</v>
      </c>
      <c r="G46" s="10">
        <v>41.05</v>
      </c>
      <c r="H46" s="52">
        <v>23</v>
      </c>
      <c r="I46" s="10">
        <v>58.96</v>
      </c>
      <c r="J46" s="11">
        <v>24</v>
      </c>
      <c r="K46" s="10">
        <v>49.42</v>
      </c>
      <c r="L46" s="11">
        <v>24</v>
      </c>
      <c r="M46" s="10">
        <v>49.58</v>
      </c>
      <c r="N46" s="11">
        <v>24</v>
      </c>
      <c r="O46" s="10">
        <v>49.33</v>
      </c>
      <c r="P46" s="11">
        <v>24</v>
      </c>
      <c r="Q46" s="10"/>
      <c r="R46" s="11"/>
      <c r="S46" s="10">
        <v>43.59</v>
      </c>
      <c r="T46" s="11">
        <v>23</v>
      </c>
      <c r="U46" s="10"/>
      <c r="V46" s="11"/>
      <c r="W46" s="10"/>
      <c r="X46" s="11"/>
      <c r="Y46" s="10"/>
      <c r="Z46" s="11"/>
      <c r="AA46" s="10"/>
      <c r="AB46" s="11"/>
      <c r="AC46" s="11"/>
      <c r="AD46" s="11"/>
      <c r="AE46" s="12">
        <f>IF(AS46=0,"",SUM(AF46:AR46)/AS46)</f>
        <v>48.775421686746981</v>
      </c>
      <c r="AF46">
        <f>E46*F46</f>
        <v>1175.04</v>
      </c>
      <c r="AG46">
        <f>G46*H46</f>
        <v>944.15</v>
      </c>
      <c r="AH46">
        <f>I46*J46</f>
        <v>1415.04</v>
      </c>
      <c r="AI46">
        <f>K46*L46</f>
        <v>1186.08</v>
      </c>
      <c r="AJ46">
        <f>M46*N46</f>
        <v>1189.92</v>
      </c>
      <c r="AK46">
        <f>O46*P46</f>
        <v>1183.92</v>
      </c>
      <c r="AL46">
        <f>Q46*R46</f>
        <v>0</v>
      </c>
      <c r="AM46">
        <f>S46*T46</f>
        <v>1002.57</v>
      </c>
      <c r="AN46">
        <f>U46*V46</f>
        <v>0</v>
      </c>
      <c r="AO46">
        <f>W46*X46</f>
        <v>0</v>
      </c>
      <c r="AP46">
        <f>Y46*Z46</f>
        <v>0</v>
      </c>
      <c r="AQ46">
        <f>AA46*AB46</f>
        <v>0</v>
      </c>
      <c r="AR46">
        <f>AC46*AD46</f>
        <v>0</v>
      </c>
      <c r="AS46" s="13">
        <f>F46+H46+J46+L46+N46+P46+R46+T46+V46+X46+Z46+AB46+AD46</f>
        <v>166</v>
      </c>
      <c r="AV46" s="14">
        <v>12</v>
      </c>
      <c r="AW46" s="15" t="s">
        <v>44</v>
      </c>
      <c r="AX46" s="14">
        <v>169.8</v>
      </c>
      <c r="AY46" s="14">
        <v>-1.4</v>
      </c>
      <c r="AZ46" s="16" t="s">
        <v>54</v>
      </c>
    </row>
    <row r="47" spans="1:52" ht="19.95" customHeight="1" x14ac:dyDescent="0.3">
      <c r="A47" s="60">
        <v>8</v>
      </c>
      <c r="B47" s="23" t="s">
        <v>80</v>
      </c>
      <c r="C47" s="33" t="s">
        <v>86</v>
      </c>
      <c r="D47" s="47">
        <v>135.4</v>
      </c>
      <c r="E47" s="36">
        <v>46.18</v>
      </c>
      <c r="F47" s="52">
        <v>23</v>
      </c>
      <c r="G47" s="10">
        <v>44.83</v>
      </c>
      <c r="H47" s="52">
        <v>24</v>
      </c>
      <c r="I47" s="10">
        <v>52.26</v>
      </c>
      <c r="J47" s="11">
        <v>24</v>
      </c>
      <c r="K47" s="10">
        <v>49.22</v>
      </c>
      <c r="L47" s="11">
        <v>23</v>
      </c>
      <c r="M47" s="10">
        <v>37.5</v>
      </c>
      <c r="N47" s="11">
        <v>24</v>
      </c>
      <c r="O47" s="10"/>
      <c r="P47" s="11"/>
      <c r="Q47" s="10">
        <v>51.67</v>
      </c>
      <c r="R47" s="11">
        <v>24</v>
      </c>
      <c r="S47" s="10">
        <v>56.09</v>
      </c>
      <c r="T47" s="11">
        <v>23</v>
      </c>
      <c r="U47" s="10"/>
      <c r="V47" s="11"/>
      <c r="W47" s="10"/>
      <c r="X47" s="11"/>
      <c r="Y47" s="10"/>
      <c r="Z47" s="11"/>
      <c r="AA47" s="10"/>
      <c r="AB47" s="11"/>
      <c r="AC47" s="11"/>
      <c r="AD47" s="11"/>
      <c r="AE47" s="12">
        <f>IF(AS47=0,"",SUM(AF47:AR47)/AS47)</f>
        <v>48.209151515151518</v>
      </c>
      <c r="AF47">
        <f>E47*F47</f>
        <v>1062.1400000000001</v>
      </c>
      <c r="AG47">
        <f>G47*H47</f>
        <v>1075.92</v>
      </c>
      <c r="AH47">
        <f>I47*J47</f>
        <v>1254.24</v>
      </c>
      <c r="AI47">
        <f>K47*L47</f>
        <v>1132.06</v>
      </c>
      <c r="AJ47">
        <f>M47*N47</f>
        <v>900</v>
      </c>
      <c r="AK47">
        <f>O47*P47</f>
        <v>0</v>
      </c>
      <c r="AL47">
        <f>Q47*R47</f>
        <v>1240.08</v>
      </c>
      <c r="AM47">
        <f>S47*T47</f>
        <v>1290.0700000000002</v>
      </c>
      <c r="AN47">
        <f>U47*V47</f>
        <v>0</v>
      </c>
      <c r="AO47">
        <f>W47*X47</f>
        <v>0</v>
      </c>
      <c r="AP47">
        <f>Y47*Z47</f>
        <v>0</v>
      </c>
      <c r="AQ47">
        <f>AA47*AB47</f>
        <v>0</v>
      </c>
      <c r="AR47">
        <f>AC47*AD47</f>
        <v>0</v>
      </c>
      <c r="AS47" s="13">
        <f>F47+H47+J47+L47+N47+P47+R47+T47+V47+X47+Z47+AB47+AD47</f>
        <v>165</v>
      </c>
      <c r="AV47" s="14">
        <v>5</v>
      </c>
      <c r="AW47" s="15" t="s">
        <v>44</v>
      </c>
      <c r="AX47" s="14">
        <v>180</v>
      </c>
      <c r="AY47" s="14">
        <v>-1.6</v>
      </c>
      <c r="AZ47" s="16" t="s">
        <v>45</v>
      </c>
    </row>
    <row r="48" spans="1:52" ht="19.95" customHeight="1" x14ac:dyDescent="0.3">
      <c r="A48" s="60">
        <v>9</v>
      </c>
      <c r="B48" s="23" t="s">
        <v>80</v>
      </c>
      <c r="C48" s="33" t="s">
        <v>76</v>
      </c>
      <c r="D48" s="47">
        <v>148.19999999999999</v>
      </c>
      <c r="E48" s="36">
        <v>47.88</v>
      </c>
      <c r="F48" s="52">
        <v>24</v>
      </c>
      <c r="G48" s="10">
        <v>51.78</v>
      </c>
      <c r="H48" s="52">
        <v>23</v>
      </c>
      <c r="I48" s="10">
        <v>60.14</v>
      </c>
      <c r="J48" s="11">
        <v>24</v>
      </c>
      <c r="K48" s="10">
        <v>44.97</v>
      </c>
      <c r="L48" s="11">
        <v>24</v>
      </c>
      <c r="M48" s="10"/>
      <c r="N48" s="11"/>
      <c r="O48" s="10">
        <v>38.75</v>
      </c>
      <c r="P48" s="11">
        <v>24</v>
      </c>
      <c r="Q48" s="10"/>
      <c r="R48" s="11"/>
      <c r="S48" s="10">
        <v>40.1</v>
      </c>
      <c r="T48" s="11">
        <v>24</v>
      </c>
      <c r="U48" s="10"/>
      <c r="V48" s="11"/>
      <c r="W48" s="10"/>
      <c r="X48" s="11"/>
      <c r="Y48" s="10"/>
      <c r="Z48" s="11"/>
      <c r="AA48" s="10"/>
      <c r="AB48" s="11"/>
      <c r="AC48" s="11"/>
      <c r="AD48" s="11"/>
      <c r="AE48" s="12">
        <f>IF(AS48=0,"",SUM(AF48:AR48)/AS48)</f>
        <v>47.238461538461543</v>
      </c>
      <c r="AF48">
        <f>E48*F48</f>
        <v>1149.1200000000001</v>
      </c>
      <c r="AG48">
        <f>G48*H48</f>
        <v>1190.94</v>
      </c>
      <c r="AH48">
        <f>I48*J48</f>
        <v>1443.3600000000001</v>
      </c>
      <c r="AI48">
        <f>K48*L48</f>
        <v>1079.28</v>
      </c>
      <c r="AJ48">
        <f>M48*N48</f>
        <v>0</v>
      </c>
      <c r="AK48">
        <f>O48*P48</f>
        <v>930</v>
      </c>
      <c r="AL48">
        <f>Q48*R48</f>
        <v>0</v>
      </c>
      <c r="AM48">
        <f>S48*T48</f>
        <v>962.40000000000009</v>
      </c>
      <c r="AN48">
        <f>U48*V48</f>
        <v>0</v>
      </c>
      <c r="AO48">
        <f>W48*X48</f>
        <v>0</v>
      </c>
      <c r="AP48">
        <f>Y48*Z48</f>
        <v>0</v>
      </c>
      <c r="AQ48">
        <f>AA48*AB48</f>
        <v>0</v>
      </c>
      <c r="AR48">
        <f>AC48*AD48</f>
        <v>0</v>
      </c>
      <c r="AS48" s="13">
        <f>F48+H48+J48+L48+N48+P48+R48+T48+V48+X48+Z48+AB48+AD48</f>
        <v>143</v>
      </c>
      <c r="AV48" s="14"/>
      <c r="AW48" s="15"/>
      <c r="AX48" s="14"/>
      <c r="AY48" s="14"/>
      <c r="AZ48" s="16"/>
    </row>
    <row r="49" spans="1:52" ht="19.95" hidden="1" customHeight="1" x14ac:dyDescent="0.3">
      <c r="A49" s="60">
        <v>11</v>
      </c>
      <c r="B49" s="23" t="s">
        <v>80</v>
      </c>
      <c r="C49" s="33" t="s">
        <v>145</v>
      </c>
      <c r="D49" s="47">
        <v>142.4</v>
      </c>
      <c r="E49" s="36">
        <v>45.83</v>
      </c>
      <c r="F49" s="52">
        <v>23</v>
      </c>
      <c r="G49" s="10">
        <v>55.62</v>
      </c>
      <c r="H49" s="52">
        <v>24</v>
      </c>
      <c r="I49" s="10">
        <v>36.96</v>
      </c>
      <c r="J49" s="11">
        <v>23</v>
      </c>
      <c r="K49" s="10">
        <v>48</v>
      </c>
      <c r="L49" s="11">
        <v>24</v>
      </c>
      <c r="M49" s="10"/>
      <c r="N49" s="11"/>
      <c r="O49" s="10"/>
      <c r="P49" s="11"/>
      <c r="Q49" s="10"/>
      <c r="R49" s="11"/>
      <c r="S49" s="10"/>
      <c r="T49" s="11"/>
      <c r="U49" s="10"/>
      <c r="V49" s="11"/>
      <c r="W49" s="10"/>
      <c r="X49" s="11"/>
      <c r="Y49" s="10"/>
      <c r="Z49" s="11"/>
      <c r="AA49" s="10"/>
      <c r="AB49" s="11"/>
      <c r="AC49" s="11"/>
      <c r="AD49" s="11"/>
      <c r="AE49" s="12">
        <f>IF(AS49=0,"",SUM(AF49:AR49)/AS49)</f>
        <v>46.713297872340419</v>
      </c>
      <c r="AF49">
        <f>E49*F49</f>
        <v>1054.0899999999999</v>
      </c>
      <c r="AG49">
        <f>G49*H49</f>
        <v>1334.8799999999999</v>
      </c>
      <c r="AH49">
        <f>I49*J49</f>
        <v>850.08</v>
      </c>
      <c r="AI49">
        <f>K49*L49</f>
        <v>1152</v>
      </c>
      <c r="AJ49">
        <f>M49*N49</f>
        <v>0</v>
      </c>
      <c r="AK49">
        <f>O49*P49</f>
        <v>0</v>
      </c>
      <c r="AL49">
        <f>Q49*R49</f>
        <v>0</v>
      </c>
      <c r="AM49">
        <f>S49*T49</f>
        <v>0</v>
      </c>
      <c r="AN49">
        <f>U49*V49</f>
        <v>0</v>
      </c>
      <c r="AO49">
        <f>W49*X49</f>
        <v>0</v>
      </c>
      <c r="AP49">
        <f>Y49*Z49</f>
        <v>0</v>
      </c>
      <c r="AQ49">
        <f>AA49*AB49</f>
        <v>0</v>
      </c>
      <c r="AR49">
        <f>AC49*AD49</f>
        <v>0</v>
      </c>
      <c r="AS49" s="13">
        <f>F49+H49+J49+L49+N49+P49+R49+T49+V49+X49+Z49+AB49+AD49</f>
        <v>94</v>
      </c>
      <c r="AV49" s="14"/>
      <c r="AW49" s="15"/>
      <c r="AX49" s="14"/>
      <c r="AY49" s="14"/>
      <c r="AZ49" s="16"/>
    </row>
    <row r="50" spans="1:52" ht="19.95" customHeight="1" x14ac:dyDescent="0.3">
      <c r="A50" s="60">
        <v>10</v>
      </c>
      <c r="B50" s="23" t="s">
        <v>80</v>
      </c>
      <c r="C50" s="62" t="s">
        <v>208</v>
      </c>
      <c r="D50" s="46">
        <v>137.4</v>
      </c>
      <c r="E50" s="36"/>
      <c r="F50" s="52"/>
      <c r="G50" s="10">
        <v>44.96</v>
      </c>
      <c r="H50" s="52">
        <v>21</v>
      </c>
      <c r="I50" s="10">
        <v>46.35</v>
      </c>
      <c r="J50" s="11">
        <v>24</v>
      </c>
      <c r="K50" s="10"/>
      <c r="L50" s="11"/>
      <c r="M50" s="10">
        <v>42.92</v>
      </c>
      <c r="N50" s="11">
        <v>24</v>
      </c>
      <c r="O50" s="10">
        <v>49.8</v>
      </c>
      <c r="P50" s="11">
        <v>20</v>
      </c>
      <c r="Q50" s="10"/>
      <c r="R50" s="11"/>
      <c r="S50" s="10">
        <v>51.36</v>
      </c>
      <c r="T50" s="11">
        <v>23</v>
      </c>
      <c r="U50" s="10"/>
      <c r="V50" s="11"/>
      <c r="W50" s="10"/>
      <c r="X50" s="11"/>
      <c r="Y50" s="10"/>
      <c r="Z50" s="11"/>
      <c r="AA50" s="10"/>
      <c r="AB50" s="11"/>
      <c r="AC50" s="11"/>
      <c r="AD50" s="11"/>
      <c r="AE50" s="12">
        <f>IF(AS50=0,"",SUM(AF50:AR50)/AS50)</f>
        <v>46.999285714285712</v>
      </c>
      <c r="AF50">
        <f>E50*F50</f>
        <v>0</v>
      </c>
      <c r="AG50">
        <f>G50*H50</f>
        <v>944.16</v>
      </c>
      <c r="AH50">
        <f>I50*J50</f>
        <v>1112.4000000000001</v>
      </c>
      <c r="AI50">
        <f>K50*L50</f>
        <v>0</v>
      </c>
      <c r="AJ50">
        <f>M50*N50</f>
        <v>1030.08</v>
      </c>
      <c r="AK50">
        <f>O50*P50</f>
        <v>996</v>
      </c>
      <c r="AL50">
        <f>Q50*R50</f>
        <v>0</v>
      </c>
      <c r="AM50">
        <f>S50*T50</f>
        <v>1181.28</v>
      </c>
      <c r="AN50">
        <f>U50*V50</f>
        <v>0</v>
      </c>
      <c r="AO50">
        <f>W50*X50</f>
        <v>0</v>
      </c>
      <c r="AP50">
        <f>Y50*Z50</f>
        <v>0</v>
      </c>
      <c r="AQ50">
        <f>AA50*AB50</f>
        <v>0</v>
      </c>
      <c r="AR50">
        <f>AC50*AD50</f>
        <v>0</v>
      </c>
      <c r="AS50" s="13">
        <f>F50+H50+J50+L50+N50+P50+R50+T50+V50+X50+Z50+AB50+AD50</f>
        <v>112</v>
      </c>
      <c r="AV50" s="14">
        <v>14</v>
      </c>
      <c r="AW50" s="15" t="s">
        <v>44</v>
      </c>
      <c r="AX50" s="14">
        <v>164.2</v>
      </c>
      <c r="AY50" s="14">
        <v>-1.2</v>
      </c>
      <c r="AZ50" s="16" t="s">
        <v>50</v>
      </c>
    </row>
    <row r="51" spans="1:52" ht="19.95" customHeight="1" x14ac:dyDescent="0.3">
      <c r="A51" s="60">
        <v>11</v>
      </c>
      <c r="B51" s="23" t="s">
        <v>80</v>
      </c>
      <c r="C51" s="33" t="s">
        <v>84</v>
      </c>
      <c r="D51" s="47">
        <v>143.5</v>
      </c>
      <c r="E51" s="36">
        <v>47.47</v>
      </c>
      <c r="F51" s="52">
        <v>24</v>
      </c>
      <c r="G51" s="10">
        <v>43.73</v>
      </c>
      <c r="H51" s="52">
        <v>23</v>
      </c>
      <c r="I51" s="10">
        <v>52.78</v>
      </c>
      <c r="J51" s="11">
        <v>24</v>
      </c>
      <c r="K51" s="10">
        <v>48</v>
      </c>
      <c r="L51" s="11">
        <v>24</v>
      </c>
      <c r="M51" s="10">
        <v>37.5</v>
      </c>
      <c r="N51" s="11">
        <v>24</v>
      </c>
      <c r="O51" s="10">
        <v>49.22</v>
      </c>
      <c r="P51" s="11">
        <v>23</v>
      </c>
      <c r="Q51" s="10"/>
      <c r="R51" s="11"/>
      <c r="S51" s="10"/>
      <c r="T51" s="11"/>
      <c r="U51" s="10"/>
      <c r="V51" s="11"/>
      <c r="W51" s="10"/>
      <c r="X51" s="11"/>
      <c r="Y51" s="10"/>
      <c r="Z51" s="11"/>
      <c r="AA51" s="10"/>
      <c r="AB51" s="11"/>
      <c r="AC51" s="11"/>
      <c r="AD51" s="11"/>
      <c r="AE51" s="12">
        <f>IF(AS51=0,"",SUM(AF51:AR51)/AS51)</f>
        <v>46.449647887323948</v>
      </c>
      <c r="AF51">
        <f>E51*F51</f>
        <v>1139.28</v>
      </c>
      <c r="AG51">
        <f>G51*H51</f>
        <v>1005.79</v>
      </c>
      <c r="AH51">
        <f>I51*J51</f>
        <v>1266.72</v>
      </c>
      <c r="AI51">
        <f>K51*L51</f>
        <v>1152</v>
      </c>
      <c r="AJ51">
        <f>M51*N51</f>
        <v>900</v>
      </c>
      <c r="AK51">
        <f>O51*P51</f>
        <v>1132.06</v>
      </c>
      <c r="AL51">
        <f>Q51*R51</f>
        <v>0</v>
      </c>
      <c r="AM51">
        <f>S51*T51</f>
        <v>0</v>
      </c>
      <c r="AN51">
        <f>U51*V51</f>
        <v>0</v>
      </c>
      <c r="AO51">
        <f>W51*X51</f>
        <v>0</v>
      </c>
      <c r="AP51">
        <f>Y51*Z51</f>
        <v>0</v>
      </c>
      <c r="AQ51">
        <f>AA51*AB51</f>
        <v>0</v>
      </c>
      <c r="AR51">
        <f>AC51*AD51</f>
        <v>0</v>
      </c>
      <c r="AS51" s="13">
        <f>F51+H51+J51+L51+N51+P51+R51+T51+V51+X51+Z51+AB51+AD51</f>
        <v>142</v>
      </c>
      <c r="AV51" s="14">
        <v>2</v>
      </c>
      <c r="AW51" s="15" t="s">
        <v>44</v>
      </c>
      <c r="AX51" s="14">
        <v>184.6</v>
      </c>
      <c r="AY51" s="14">
        <v>-0.6</v>
      </c>
      <c r="AZ51" s="16" t="s">
        <v>47</v>
      </c>
    </row>
    <row r="52" spans="1:52" ht="19.95" customHeight="1" x14ac:dyDescent="0.3">
      <c r="A52" s="60">
        <v>12</v>
      </c>
      <c r="B52" s="23" t="s">
        <v>80</v>
      </c>
      <c r="C52" s="33" t="s">
        <v>93</v>
      </c>
      <c r="D52" s="47">
        <v>111.5</v>
      </c>
      <c r="E52" s="36"/>
      <c r="F52" s="52"/>
      <c r="G52" s="10">
        <v>52.83</v>
      </c>
      <c r="H52" s="52">
        <v>23</v>
      </c>
      <c r="I52" s="10">
        <v>45.56</v>
      </c>
      <c r="J52" s="11">
        <v>24</v>
      </c>
      <c r="K52" s="10">
        <v>42.25</v>
      </c>
      <c r="L52" s="11">
        <v>23</v>
      </c>
      <c r="M52" s="10"/>
      <c r="N52" s="11"/>
      <c r="O52" s="10"/>
      <c r="P52" s="11"/>
      <c r="Q52" s="10">
        <v>36.25</v>
      </c>
      <c r="R52" s="11">
        <v>24</v>
      </c>
      <c r="S52" s="10">
        <v>52.56</v>
      </c>
      <c r="T52" s="11">
        <v>22</v>
      </c>
      <c r="U52" s="10"/>
      <c r="V52" s="11"/>
      <c r="W52" s="10"/>
      <c r="X52" s="11"/>
      <c r="Y52" s="10"/>
      <c r="Z52" s="11"/>
      <c r="AA52" s="10"/>
      <c r="AB52" s="11"/>
      <c r="AC52" s="11"/>
      <c r="AD52" s="11"/>
      <c r="AE52" s="12">
        <f>IF(AS52=0,"",SUM(AF52:AR52)/AS52)</f>
        <v>45.746551724137937</v>
      </c>
      <c r="AF52">
        <f>E52*F52</f>
        <v>0</v>
      </c>
      <c r="AG52">
        <f>G52*H52</f>
        <v>1215.0899999999999</v>
      </c>
      <c r="AH52">
        <f>I52*J52</f>
        <v>1093.44</v>
      </c>
      <c r="AI52">
        <f>K52*L52</f>
        <v>971.75</v>
      </c>
      <c r="AJ52">
        <f>M52*N52</f>
        <v>0</v>
      </c>
      <c r="AK52">
        <f>O52*P52</f>
        <v>0</v>
      </c>
      <c r="AL52">
        <f>Q52*R52</f>
        <v>870</v>
      </c>
      <c r="AM52">
        <f>S52*T52</f>
        <v>1156.3200000000002</v>
      </c>
      <c r="AN52">
        <f>U52*V52</f>
        <v>0</v>
      </c>
      <c r="AO52">
        <f>W52*X52</f>
        <v>0</v>
      </c>
      <c r="AP52">
        <f>Y52*Z52</f>
        <v>0</v>
      </c>
      <c r="AQ52">
        <f>AA52*AB52</f>
        <v>0</v>
      </c>
      <c r="AR52">
        <f>AC52*AD52</f>
        <v>0</v>
      </c>
      <c r="AS52" s="13">
        <f>F52+H52+J52+L52+N52+P52+R52+T52+V52+X52+Z52+AB52+AD52</f>
        <v>116</v>
      </c>
      <c r="AV52" s="14"/>
      <c r="AW52" s="15"/>
      <c r="AX52" s="14"/>
      <c r="AY52" s="16"/>
      <c r="AZ52" s="16"/>
    </row>
    <row r="53" spans="1:52" ht="19.95" customHeight="1" x14ac:dyDescent="0.3">
      <c r="A53" s="8">
        <v>13</v>
      </c>
      <c r="B53" s="23" t="s">
        <v>80</v>
      </c>
      <c r="C53" s="61" t="s">
        <v>152</v>
      </c>
      <c r="D53" s="46">
        <v>125</v>
      </c>
      <c r="E53" s="36">
        <v>40.03</v>
      </c>
      <c r="F53" s="52">
        <v>24</v>
      </c>
      <c r="G53" s="10">
        <v>47.46</v>
      </c>
      <c r="H53" s="52">
        <v>23</v>
      </c>
      <c r="I53" s="10">
        <v>31.32</v>
      </c>
      <c r="J53" s="11">
        <v>24</v>
      </c>
      <c r="K53" s="10">
        <v>44.83</v>
      </c>
      <c r="L53" s="11">
        <v>24</v>
      </c>
      <c r="M53" s="10">
        <v>38.33</v>
      </c>
      <c r="N53" s="11">
        <v>24</v>
      </c>
      <c r="O53" s="10">
        <v>55</v>
      </c>
      <c r="P53" s="11">
        <v>24</v>
      </c>
      <c r="Q53" s="10"/>
      <c r="R53" s="11"/>
      <c r="S53" s="10">
        <v>44.18</v>
      </c>
      <c r="T53" s="11">
        <v>23</v>
      </c>
      <c r="U53" s="10"/>
      <c r="V53" s="11"/>
      <c r="W53" s="10"/>
      <c r="X53" s="11"/>
      <c r="Y53" s="10"/>
      <c r="Z53" s="11"/>
      <c r="AA53" s="10"/>
      <c r="AB53" s="11"/>
      <c r="AC53" s="11"/>
      <c r="AD53" s="11"/>
      <c r="AE53" s="12">
        <f>IF(AS53=0,"",SUM(AF53:AR53)/AS53)</f>
        <v>42.987710843373499</v>
      </c>
      <c r="AF53">
        <f>E53*F53</f>
        <v>960.72</v>
      </c>
      <c r="AG53">
        <f>G53*H53</f>
        <v>1091.58</v>
      </c>
      <c r="AH53">
        <f>I53*J53</f>
        <v>751.68000000000006</v>
      </c>
      <c r="AI53">
        <f>K53*L53</f>
        <v>1075.92</v>
      </c>
      <c r="AJ53">
        <f>M53*N53</f>
        <v>919.92</v>
      </c>
      <c r="AK53">
        <f>O53*P53</f>
        <v>1320</v>
      </c>
      <c r="AL53">
        <f>Q53*R53</f>
        <v>0</v>
      </c>
      <c r="AM53">
        <f>S53*T53</f>
        <v>1016.14</v>
      </c>
      <c r="AN53">
        <f>U53*V53</f>
        <v>0</v>
      </c>
      <c r="AO53">
        <f>W53*X53</f>
        <v>0</v>
      </c>
      <c r="AP53">
        <f>Y53*Z53</f>
        <v>0</v>
      </c>
      <c r="AQ53">
        <f>AA53*AB53</f>
        <v>0</v>
      </c>
      <c r="AR53">
        <f>AC53*AD53</f>
        <v>0</v>
      </c>
      <c r="AS53" s="13">
        <f>F53+H53+J53+L53+N53+P53+R53+T53+V53+X53+Z53+AB53+AD53</f>
        <v>166</v>
      </c>
      <c r="AV53" s="14">
        <v>4</v>
      </c>
      <c r="AW53" s="15" t="s">
        <v>44</v>
      </c>
      <c r="AX53" s="14">
        <v>183</v>
      </c>
      <c r="AY53" s="14">
        <v>1.2</v>
      </c>
      <c r="AZ53" s="16" t="s">
        <v>48</v>
      </c>
    </row>
    <row r="54" spans="1:52" ht="19.95" hidden="1" customHeight="1" x14ac:dyDescent="0.3">
      <c r="A54" s="8">
        <v>16</v>
      </c>
      <c r="B54" s="23" t="s">
        <v>80</v>
      </c>
      <c r="C54" s="33" t="s">
        <v>91</v>
      </c>
      <c r="D54" s="47">
        <v>133</v>
      </c>
      <c r="E54" s="36"/>
      <c r="F54" s="52"/>
      <c r="G54" s="10">
        <v>49.05</v>
      </c>
      <c r="H54" s="52">
        <v>22</v>
      </c>
      <c r="I54" s="10">
        <v>38.409999999999997</v>
      </c>
      <c r="J54" s="11">
        <v>23</v>
      </c>
      <c r="K54" s="10"/>
      <c r="L54" s="11"/>
      <c r="M54" s="10"/>
      <c r="N54" s="11"/>
      <c r="O54" s="10">
        <v>33.64</v>
      </c>
      <c r="P54" s="11">
        <v>20</v>
      </c>
      <c r="Q54" s="10"/>
      <c r="R54" s="11"/>
      <c r="S54" s="10"/>
      <c r="T54" s="11"/>
      <c r="U54" s="10"/>
      <c r="V54" s="11"/>
      <c r="W54" s="10"/>
      <c r="X54" s="11"/>
      <c r="Y54" s="10"/>
      <c r="Z54" s="11"/>
      <c r="AA54" s="10"/>
      <c r="AB54" s="11"/>
      <c r="AC54" s="11"/>
      <c r="AD54" s="11"/>
      <c r="AE54" s="12">
        <f t="shared" ref="AE54" si="46">IF(AS54=0,"",SUM(AF54:AR54)/AS54)</f>
        <v>40.543538461538461</v>
      </c>
      <c r="AF54">
        <f t="shared" ref="AF54" si="47">E54*F54</f>
        <v>0</v>
      </c>
      <c r="AG54">
        <f t="shared" ref="AG54" si="48">G54*H54</f>
        <v>1079.0999999999999</v>
      </c>
      <c r="AH54">
        <f t="shared" ref="AH54" si="49">I54*J54</f>
        <v>883.43</v>
      </c>
      <c r="AI54">
        <f t="shared" ref="AI54" si="50">K54*L54</f>
        <v>0</v>
      </c>
      <c r="AJ54">
        <f t="shared" ref="AJ54" si="51">M54*N54</f>
        <v>0</v>
      </c>
      <c r="AK54">
        <f t="shared" ref="AK54" si="52">O54*P54</f>
        <v>672.8</v>
      </c>
      <c r="AL54">
        <f t="shared" ref="AL54" si="53">Q54*R54</f>
        <v>0</v>
      </c>
      <c r="AM54">
        <f t="shared" ref="AM54" si="54">S54*T54</f>
        <v>0</v>
      </c>
      <c r="AN54">
        <f t="shared" ref="AN54" si="55">U54*V54</f>
        <v>0</v>
      </c>
      <c r="AO54">
        <f t="shared" ref="AO54" si="56">W54*X54</f>
        <v>0</v>
      </c>
      <c r="AP54">
        <f t="shared" ref="AP54" si="57">Y54*Z54</f>
        <v>0</v>
      </c>
      <c r="AQ54">
        <f t="shared" ref="AQ54" si="58">AA54*AB54</f>
        <v>0</v>
      </c>
      <c r="AR54">
        <f t="shared" ref="AR54" si="59">AC54*AD54</f>
        <v>0</v>
      </c>
      <c r="AS54" s="13">
        <f t="shared" ref="AS54" si="60">F54+H54+J54+L54+N54+P54+R54+T54+V54+X54+Z54+AB54+AD54</f>
        <v>65</v>
      </c>
      <c r="AV54" s="14">
        <v>12</v>
      </c>
      <c r="AW54" s="15" t="s">
        <v>44</v>
      </c>
      <c r="AX54" s="14">
        <v>169.8</v>
      </c>
      <c r="AY54" s="14">
        <v>-1.4</v>
      </c>
      <c r="AZ54" s="16" t="s">
        <v>54</v>
      </c>
    </row>
    <row r="61" spans="1:52" hidden="1" x14ac:dyDescent="0.3"/>
    <row r="62" spans="1:52" hidden="1" x14ac:dyDescent="0.3"/>
    <row r="63" spans="1:52" ht="57" hidden="1" x14ac:dyDescent="0.3">
      <c r="A63" s="41">
        <v>1</v>
      </c>
      <c r="B63" s="42" t="s">
        <v>44</v>
      </c>
      <c r="C63" s="41">
        <v>196.4</v>
      </c>
      <c r="D63" s="41">
        <v>2.6</v>
      </c>
      <c r="E63" s="43" t="s">
        <v>154</v>
      </c>
    </row>
    <row r="64" spans="1:52" ht="68.400000000000006" hidden="1" x14ac:dyDescent="0.3">
      <c r="A64" s="41">
        <v>2</v>
      </c>
      <c r="B64" s="42" t="s">
        <v>44</v>
      </c>
      <c r="C64" s="41">
        <v>186.8</v>
      </c>
      <c r="D64" s="41">
        <v>3.4</v>
      </c>
      <c r="E64" s="43" t="s">
        <v>155</v>
      </c>
    </row>
    <row r="65" spans="1:5" ht="57" hidden="1" x14ac:dyDescent="0.3">
      <c r="A65" s="41">
        <v>3</v>
      </c>
      <c r="B65" s="42" t="s">
        <v>44</v>
      </c>
      <c r="C65" s="41">
        <v>183.3</v>
      </c>
      <c r="D65" s="41">
        <v>0.9</v>
      </c>
      <c r="E65" s="43" t="s">
        <v>156</v>
      </c>
    </row>
    <row r="66" spans="1:5" ht="68.400000000000006" hidden="1" x14ac:dyDescent="0.3">
      <c r="A66" s="41">
        <v>4</v>
      </c>
      <c r="B66" s="42" t="s">
        <v>44</v>
      </c>
      <c r="C66" s="41">
        <v>182.4</v>
      </c>
      <c r="D66" s="41">
        <v>-1.8</v>
      </c>
      <c r="E66" s="43" t="s">
        <v>157</v>
      </c>
    </row>
    <row r="67" spans="1:5" ht="68.400000000000006" hidden="1" x14ac:dyDescent="0.3">
      <c r="A67" s="41">
        <v>5</v>
      </c>
      <c r="B67" s="42" t="s">
        <v>44</v>
      </c>
      <c r="C67" s="41">
        <v>180.6</v>
      </c>
      <c r="D67" s="41">
        <v>-7.2</v>
      </c>
      <c r="E67" s="43" t="s">
        <v>158</v>
      </c>
    </row>
    <row r="68" spans="1:5" ht="68.400000000000006" hidden="1" x14ac:dyDescent="0.3">
      <c r="A68" s="41">
        <v>6</v>
      </c>
      <c r="B68" s="42" t="s">
        <v>44</v>
      </c>
      <c r="C68" s="41">
        <v>175.6</v>
      </c>
      <c r="D68" s="41">
        <v>4.5999999999999996</v>
      </c>
      <c r="E68" s="43" t="s">
        <v>159</v>
      </c>
    </row>
    <row r="69" spans="1:5" ht="68.400000000000006" hidden="1" x14ac:dyDescent="0.3">
      <c r="A69" s="41">
        <v>7</v>
      </c>
      <c r="B69" s="42" t="s">
        <v>44</v>
      </c>
      <c r="C69" s="41">
        <v>174</v>
      </c>
      <c r="D69" s="41">
        <v>3.6</v>
      </c>
      <c r="E69" s="43" t="s">
        <v>160</v>
      </c>
    </row>
    <row r="70" spans="1:5" ht="68.400000000000006" hidden="1" x14ac:dyDescent="0.3">
      <c r="A70" s="41">
        <v>8</v>
      </c>
      <c r="B70" s="42" t="s">
        <v>44</v>
      </c>
      <c r="C70" s="41">
        <v>172.8</v>
      </c>
      <c r="D70" s="41">
        <v>-1</v>
      </c>
      <c r="E70" s="43" t="s">
        <v>161</v>
      </c>
    </row>
    <row r="71" spans="1:5" ht="68.400000000000006" hidden="1" x14ac:dyDescent="0.3">
      <c r="A71" s="41">
        <v>9</v>
      </c>
      <c r="B71" s="42" t="s">
        <v>44</v>
      </c>
      <c r="C71" s="41">
        <v>171.6</v>
      </c>
      <c r="D71" s="41">
        <v>-0.4</v>
      </c>
      <c r="E71" s="43" t="s">
        <v>162</v>
      </c>
    </row>
    <row r="72" spans="1:5" ht="68.400000000000006" hidden="1" x14ac:dyDescent="0.3">
      <c r="A72" s="41">
        <v>10</v>
      </c>
      <c r="B72" s="42" t="s">
        <v>44</v>
      </c>
      <c r="C72" s="41">
        <v>171</v>
      </c>
      <c r="D72" s="41">
        <v>0.2</v>
      </c>
      <c r="E72" s="43" t="s">
        <v>163</v>
      </c>
    </row>
    <row r="73" spans="1:5" ht="68.400000000000006" hidden="1" x14ac:dyDescent="0.3">
      <c r="A73" s="41">
        <v>11</v>
      </c>
      <c r="B73" s="42" t="s">
        <v>44</v>
      </c>
      <c r="C73" s="41">
        <v>170.1</v>
      </c>
      <c r="D73" s="43"/>
      <c r="E73" s="43" t="s">
        <v>164</v>
      </c>
    </row>
    <row r="74" spans="1:5" ht="68.400000000000006" hidden="1" x14ac:dyDescent="0.3">
      <c r="A74" s="41">
        <v>12</v>
      </c>
      <c r="B74" s="42" t="s">
        <v>44</v>
      </c>
      <c r="C74" s="41">
        <v>169.8</v>
      </c>
      <c r="D74" s="41">
        <v>-2</v>
      </c>
      <c r="E74" s="43" t="s">
        <v>165</v>
      </c>
    </row>
    <row r="75" spans="1:5" ht="57" hidden="1" x14ac:dyDescent="0.3">
      <c r="A75" s="41">
        <v>13</v>
      </c>
      <c r="B75" s="42" t="s">
        <v>44</v>
      </c>
      <c r="C75" s="41">
        <v>169.2</v>
      </c>
      <c r="D75" s="41">
        <v>0.5</v>
      </c>
      <c r="E75" s="43" t="s">
        <v>166</v>
      </c>
    </row>
    <row r="76" spans="1:5" ht="57" hidden="1" x14ac:dyDescent="0.3">
      <c r="A76" s="41">
        <v>14</v>
      </c>
      <c r="B76" s="42" t="s">
        <v>44</v>
      </c>
      <c r="C76" s="41">
        <v>168.3</v>
      </c>
      <c r="D76" s="41">
        <v>1.9</v>
      </c>
      <c r="E76" s="43" t="s">
        <v>167</v>
      </c>
    </row>
    <row r="77" spans="1:5" ht="68.400000000000006" hidden="1" x14ac:dyDescent="0.3">
      <c r="A77" s="41">
        <v>15</v>
      </c>
      <c r="B77" s="42" t="s">
        <v>44</v>
      </c>
      <c r="C77" s="41">
        <v>168.1</v>
      </c>
      <c r="D77" s="41">
        <v>-2.9</v>
      </c>
      <c r="E77" s="43" t="s">
        <v>168</v>
      </c>
    </row>
    <row r="78" spans="1:5" ht="68.400000000000006" hidden="1" x14ac:dyDescent="0.3">
      <c r="A78" s="41">
        <v>16</v>
      </c>
      <c r="B78" s="42" t="s">
        <v>44</v>
      </c>
      <c r="C78" s="41">
        <v>167.8</v>
      </c>
      <c r="D78" s="41">
        <v>2.2000000000000002</v>
      </c>
      <c r="E78" s="43" t="s">
        <v>169</v>
      </c>
    </row>
    <row r="79" spans="1:5" ht="68.400000000000006" hidden="1" x14ac:dyDescent="0.3">
      <c r="A79" s="41">
        <v>17</v>
      </c>
      <c r="B79" s="42" t="s">
        <v>44</v>
      </c>
      <c r="C79" s="41">
        <v>165.5</v>
      </c>
      <c r="D79" s="41">
        <v>3.7</v>
      </c>
      <c r="E79" s="43" t="s">
        <v>170</v>
      </c>
    </row>
    <row r="80" spans="1:5" ht="57" hidden="1" x14ac:dyDescent="0.3">
      <c r="A80" s="41">
        <v>18</v>
      </c>
      <c r="B80" s="42" t="s">
        <v>44</v>
      </c>
      <c r="C80" s="41">
        <v>165</v>
      </c>
      <c r="D80" s="41">
        <v>0.9</v>
      </c>
      <c r="E80" s="43" t="s">
        <v>171</v>
      </c>
    </row>
    <row r="81" spans="1:5" ht="79.8" hidden="1" x14ac:dyDescent="0.3">
      <c r="A81" s="41">
        <v>19</v>
      </c>
      <c r="B81" s="42" t="s">
        <v>44</v>
      </c>
      <c r="C81" s="41">
        <v>164.8</v>
      </c>
      <c r="D81" s="43"/>
      <c r="E81" s="43" t="s">
        <v>172</v>
      </c>
    </row>
    <row r="82" spans="1:5" ht="68.400000000000006" hidden="1" x14ac:dyDescent="0.3">
      <c r="A82" s="41">
        <v>20</v>
      </c>
      <c r="B82" s="42" t="s">
        <v>44</v>
      </c>
      <c r="C82" s="41">
        <v>164.6</v>
      </c>
      <c r="D82" s="41">
        <v>-0.4</v>
      </c>
      <c r="E82" s="43" t="s">
        <v>173</v>
      </c>
    </row>
    <row r="83" spans="1:5" ht="68.400000000000006" hidden="1" x14ac:dyDescent="0.3">
      <c r="A83" s="41">
        <v>21</v>
      </c>
      <c r="B83" s="42" t="s">
        <v>44</v>
      </c>
      <c r="C83" s="41">
        <v>162.6</v>
      </c>
      <c r="D83" s="41">
        <v>-2.2000000000000002</v>
      </c>
      <c r="E83" s="43" t="s">
        <v>174</v>
      </c>
    </row>
    <row r="84" spans="1:5" ht="68.400000000000006" hidden="1" x14ac:dyDescent="0.3">
      <c r="A84" s="41">
        <v>22</v>
      </c>
      <c r="B84" s="42" t="s">
        <v>44</v>
      </c>
      <c r="C84" s="41">
        <v>162.4</v>
      </c>
      <c r="D84" s="41">
        <v>-5.6</v>
      </c>
      <c r="E84" s="43" t="s">
        <v>175</v>
      </c>
    </row>
    <row r="85" spans="1:5" ht="68.400000000000006" hidden="1" x14ac:dyDescent="0.3">
      <c r="A85" s="41">
        <v>23</v>
      </c>
      <c r="B85" s="42" t="s">
        <v>44</v>
      </c>
      <c r="C85" s="41">
        <v>161.80000000000001</v>
      </c>
      <c r="D85" s="43"/>
      <c r="E85" s="43" t="s">
        <v>176</v>
      </c>
    </row>
    <row r="86" spans="1:5" ht="68.400000000000006" hidden="1" x14ac:dyDescent="0.3">
      <c r="A86" s="41">
        <v>24</v>
      </c>
      <c r="B86" s="42" t="s">
        <v>44</v>
      </c>
      <c r="C86" s="41">
        <v>160</v>
      </c>
      <c r="D86" s="41">
        <v>-4.4000000000000004</v>
      </c>
      <c r="E86" s="43" t="s">
        <v>177</v>
      </c>
    </row>
    <row r="87" spans="1:5" ht="68.400000000000006" hidden="1" x14ac:dyDescent="0.3">
      <c r="A87" s="41">
        <v>25</v>
      </c>
      <c r="B87" s="42" t="s">
        <v>44</v>
      </c>
      <c r="C87" s="41">
        <v>158.9</v>
      </c>
      <c r="D87" s="41">
        <v>0.8</v>
      </c>
      <c r="E87" s="43" t="s">
        <v>178</v>
      </c>
    </row>
    <row r="88" spans="1:5" ht="79.8" hidden="1" x14ac:dyDescent="0.3">
      <c r="A88" s="41">
        <v>26</v>
      </c>
      <c r="B88" s="42" t="s">
        <v>44</v>
      </c>
      <c r="C88" s="41">
        <v>157.30000000000001</v>
      </c>
      <c r="D88" s="41">
        <v>1</v>
      </c>
      <c r="E88" s="43" t="s">
        <v>179</v>
      </c>
    </row>
    <row r="89" spans="1:5" ht="68.400000000000006" hidden="1" x14ac:dyDescent="0.3">
      <c r="A89" s="41">
        <v>27</v>
      </c>
      <c r="B89" s="42" t="s">
        <v>44</v>
      </c>
      <c r="C89" s="41">
        <v>156</v>
      </c>
      <c r="D89" s="41">
        <v>4</v>
      </c>
      <c r="E89" s="43" t="s">
        <v>180</v>
      </c>
    </row>
    <row r="90" spans="1:5" ht="68.400000000000006" hidden="1" x14ac:dyDescent="0.3">
      <c r="A90" s="41">
        <v>-28</v>
      </c>
      <c r="B90" s="42" t="s">
        <v>44</v>
      </c>
      <c r="C90" s="41">
        <v>155.80000000000001</v>
      </c>
      <c r="D90" s="43"/>
      <c r="E90" s="43" t="s">
        <v>181</v>
      </c>
    </row>
    <row r="91" spans="1:5" ht="79.8" hidden="1" x14ac:dyDescent="0.3">
      <c r="A91" s="41">
        <v>-28</v>
      </c>
      <c r="B91" s="42" t="s">
        <v>44</v>
      </c>
      <c r="C91" s="41">
        <v>155.80000000000001</v>
      </c>
      <c r="D91" s="41">
        <v>-3.2</v>
      </c>
      <c r="E91" s="43" t="s">
        <v>182</v>
      </c>
    </row>
    <row r="92" spans="1:5" ht="68.400000000000006" hidden="1" x14ac:dyDescent="0.3">
      <c r="A92" s="41">
        <v>30</v>
      </c>
      <c r="B92" s="42" t="s">
        <v>44</v>
      </c>
      <c r="C92" s="41">
        <v>155.1</v>
      </c>
      <c r="D92" s="41">
        <v>0.2</v>
      </c>
      <c r="E92" s="43" t="s">
        <v>183</v>
      </c>
    </row>
    <row r="93" spans="1:5" ht="68.400000000000006" hidden="1" x14ac:dyDescent="0.3">
      <c r="A93" s="41">
        <v>31</v>
      </c>
      <c r="B93" s="42" t="s">
        <v>44</v>
      </c>
      <c r="C93" s="41">
        <v>154.19999999999999</v>
      </c>
      <c r="D93" s="41">
        <v>1</v>
      </c>
      <c r="E93" s="43" t="s">
        <v>184</v>
      </c>
    </row>
    <row r="94" spans="1:5" ht="68.400000000000006" hidden="1" x14ac:dyDescent="0.3">
      <c r="A94" s="41">
        <v>32</v>
      </c>
      <c r="B94" s="42" t="s">
        <v>44</v>
      </c>
      <c r="C94" s="41">
        <v>154</v>
      </c>
      <c r="D94" s="41">
        <v>6</v>
      </c>
      <c r="E94" s="43" t="s">
        <v>185</v>
      </c>
    </row>
    <row r="95" spans="1:5" ht="68.400000000000006" hidden="1" x14ac:dyDescent="0.3">
      <c r="A95" s="41">
        <v>33</v>
      </c>
      <c r="B95" s="42" t="s">
        <v>44</v>
      </c>
      <c r="C95" s="41">
        <v>153.6</v>
      </c>
      <c r="D95" s="41">
        <v>1.4</v>
      </c>
      <c r="E95" s="43" t="s">
        <v>186</v>
      </c>
    </row>
    <row r="96" spans="1:5" ht="68.400000000000006" hidden="1" x14ac:dyDescent="0.3">
      <c r="A96" s="41">
        <v>34</v>
      </c>
      <c r="B96" s="42" t="s">
        <v>44</v>
      </c>
      <c r="C96" s="41">
        <v>152.80000000000001</v>
      </c>
      <c r="D96" s="41">
        <v>2.2000000000000002</v>
      </c>
      <c r="E96" s="43" t="s">
        <v>187</v>
      </c>
    </row>
    <row r="97" spans="1:5" ht="68.400000000000006" hidden="1" x14ac:dyDescent="0.3">
      <c r="A97" s="41">
        <v>35</v>
      </c>
      <c r="B97" s="42" t="s">
        <v>44</v>
      </c>
      <c r="C97" s="41">
        <v>150.6</v>
      </c>
      <c r="D97" s="41">
        <v>-1.2</v>
      </c>
      <c r="E97" s="43" t="s">
        <v>188</v>
      </c>
    </row>
    <row r="98" spans="1:5" ht="91.2" hidden="1" x14ac:dyDescent="0.3">
      <c r="A98" s="41">
        <v>36</v>
      </c>
      <c r="B98" s="42" t="s">
        <v>44</v>
      </c>
      <c r="C98" s="41">
        <v>149.4</v>
      </c>
      <c r="D98" s="41">
        <v>-4.8</v>
      </c>
      <c r="E98" s="43" t="s">
        <v>189</v>
      </c>
    </row>
    <row r="99" spans="1:5" ht="68.400000000000006" hidden="1" x14ac:dyDescent="0.3">
      <c r="A99" s="41">
        <v>37</v>
      </c>
      <c r="B99" s="42" t="s">
        <v>44</v>
      </c>
      <c r="C99" s="41">
        <v>149</v>
      </c>
      <c r="D99" s="41">
        <v>-2.2000000000000002</v>
      </c>
      <c r="E99" s="43" t="s">
        <v>190</v>
      </c>
    </row>
    <row r="100" spans="1:5" ht="79.8" hidden="1" x14ac:dyDescent="0.3">
      <c r="A100" s="41">
        <v>38</v>
      </c>
      <c r="B100" s="42" t="s">
        <v>44</v>
      </c>
      <c r="C100" s="41">
        <v>148.19999999999999</v>
      </c>
      <c r="D100" s="41">
        <v>-0.2</v>
      </c>
      <c r="E100" s="43" t="s">
        <v>191</v>
      </c>
    </row>
    <row r="101" spans="1:5" ht="68.400000000000006" hidden="1" x14ac:dyDescent="0.3">
      <c r="A101" s="41">
        <v>39</v>
      </c>
      <c r="B101" s="42" t="s">
        <v>44</v>
      </c>
      <c r="C101" s="41">
        <v>143.6</v>
      </c>
      <c r="D101" s="41">
        <v>-2.2999999999999998</v>
      </c>
      <c r="E101" s="43" t="s">
        <v>192</v>
      </c>
    </row>
    <row r="102" spans="1:5" ht="68.400000000000006" hidden="1" x14ac:dyDescent="0.3">
      <c r="A102" s="41">
        <v>-40</v>
      </c>
      <c r="B102" s="42" t="s">
        <v>44</v>
      </c>
      <c r="C102" s="41">
        <v>143.6</v>
      </c>
      <c r="D102" s="41">
        <v>6.8</v>
      </c>
      <c r="E102" s="43" t="s">
        <v>193</v>
      </c>
    </row>
    <row r="103" spans="1:5" ht="68.400000000000006" hidden="1" x14ac:dyDescent="0.3">
      <c r="A103" s="41">
        <v>-40</v>
      </c>
      <c r="B103" s="42" t="s">
        <v>44</v>
      </c>
      <c r="C103" s="41">
        <v>143.6</v>
      </c>
      <c r="D103" s="41">
        <v>5.8</v>
      </c>
      <c r="E103" s="43" t="s">
        <v>194</v>
      </c>
    </row>
    <row r="104" spans="1:5" ht="68.400000000000006" hidden="1" x14ac:dyDescent="0.3">
      <c r="A104" s="41">
        <v>42</v>
      </c>
      <c r="B104" s="42" t="s">
        <v>44</v>
      </c>
      <c r="C104" s="41">
        <v>143.5</v>
      </c>
      <c r="D104" s="41">
        <v>-1</v>
      </c>
      <c r="E104" s="43" t="s">
        <v>195</v>
      </c>
    </row>
    <row r="105" spans="1:5" ht="79.8" hidden="1" x14ac:dyDescent="0.3">
      <c r="A105" s="41">
        <v>43</v>
      </c>
      <c r="B105" s="42" t="s">
        <v>44</v>
      </c>
      <c r="C105" s="41">
        <v>142.4</v>
      </c>
      <c r="D105" s="41">
        <v>2</v>
      </c>
      <c r="E105" s="43" t="s">
        <v>196</v>
      </c>
    </row>
    <row r="106" spans="1:5" ht="91.2" hidden="1" x14ac:dyDescent="0.3">
      <c r="A106" s="41">
        <v>44</v>
      </c>
      <c r="B106" s="42" t="s">
        <v>44</v>
      </c>
      <c r="C106" s="41">
        <v>142.1</v>
      </c>
      <c r="D106" s="41">
        <v>-3.1</v>
      </c>
      <c r="E106" s="43" t="s">
        <v>197</v>
      </c>
    </row>
    <row r="107" spans="1:5" ht="68.400000000000006" hidden="1" x14ac:dyDescent="0.3">
      <c r="A107" s="41">
        <v>45</v>
      </c>
      <c r="B107" s="42" t="s">
        <v>44</v>
      </c>
      <c r="C107" s="41">
        <v>137.4</v>
      </c>
      <c r="D107" s="43"/>
      <c r="E107" s="43" t="s">
        <v>198</v>
      </c>
    </row>
    <row r="108" spans="1:5" ht="68.400000000000006" hidden="1" x14ac:dyDescent="0.3">
      <c r="A108" s="41">
        <v>46</v>
      </c>
      <c r="B108" s="42" t="s">
        <v>44</v>
      </c>
      <c r="C108" s="41">
        <v>135.4</v>
      </c>
      <c r="D108" s="41">
        <v>0.8</v>
      </c>
      <c r="E108" s="43" t="s">
        <v>199</v>
      </c>
    </row>
    <row r="109" spans="1:5" ht="68.400000000000006" hidden="1" x14ac:dyDescent="0.3">
      <c r="A109" s="41">
        <v>47</v>
      </c>
      <c r="B109" s="42" t="s">
        <v>44</v>
      </c>
      <c r="C109" s="41">
        <v>132</v>
      </c>
      <c r="D109" s="43"/>
      <c r="E109" s="43" t="s">
        <v>200</v>
      </c>
    </row>
    <row r="110" spans="1:5" ht="68.400000000000006" hidden="1" x14ac:dyDescent="0.3">
      <c r="A110" s="41">
        <v>48</v>
      </c>
      <c r="B110" s="42" t="s">
        <v>44</v>
      </c>
      <c r="C110" s="41">
        <v>125</v>
      </c>
      <c r="D110" s="41">
        <v>-6</v>
      </c>
      <c r="E110" s="43" t="s">
        <v>201</v>
      </c>
    </row>
    <row r="111" spans="1:5" ht="79.8" hidden="1" x14ac:dyDescent="0.3">
      <c r="A111" s="41">
        <v>49</v>
      </c>
      <c r="B111" s="42" t="s">
        <v>44</v>
      </c>
      <c r="C111" s="41">
        <v>111.5</v>
      </c>
      <c r="D111" s="43"/>
      <c r="E111" s="43" t="s">
        <v>202</v>
      </c>
    </row>
    <row r="112" spans="1:5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</sheetData>
  <sortState xmlns:xlrd2="http://schemas.microsoft.com/office/spreadsheetml/2017/richdata2" ref="A40:BT53">
    <sortCondition descending="1" ref="AE40:AE53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197A-29C8-4B8B-874C-518CCCE24BE3}">
  <dimension ref="A1:E51"/>
  <sheetViews>
    <sheetView topLeftCell="A25" workbookViewId="0">
      <selection activeCell="A33" sqref="A33:XFD33"/>
    </sheetView>
  </sheetViews>
  <sheetFormatPr defaultRowHeight="14.4" x14ac:dyDescent="0.3"/>
  <cols>
    <col min="5" max="5" width="91.21875" customWidth="1"/>
  </cols>
  <sheetData>
    <row r="1" spans="1:5" x14ac:dyDescent="0.3">
      <c r="A1" s="41">
        <v>1</v>
      </c>
      <c r="B1" s="42" t="s">
        <v>44</v>
      </c>
      <c r="C1" s="41">
        <v>187.4</v>
      </c>
      <c r="D1" s="41">
        <v>-1.8</v>
      </c>
      <c r="E1" s="43" t="s">
        <v>96</v>
      </c>
    </row>
    <row r="2" spans="1:5" x14ac:dyDescent="0.3">
      <c r="A2" s="41">
        <v>2</v>
      </c>
      <c r="B2" s="42" t="s">
        <v>44</v>
      </c>
      <c r="C2" s="41">
        <v>186</v>
      </c>
      <c r="D2" s="41">
        <v>-0.4</v>
      </c>
      <c r="E2" s="43" t="s">
        <v>97</v>
      </c>
    </row>
    <row r="3" spans="1:5" x14ac:dyDescent="0.3">
      <c r="A3" s="41">
        <v>3</v>
      </c>
      <c r="B3" s="42" t="s">
        <v>44</v>
      </c>
      <c r="C3" s="41">
        <v>184.8</v>
      </c>
      <c r="D3" s="41">
        <v>0</v>
      </c>
      <c r="E3" s="43" t="s">
        <v>98</v>
      </c>
    </row>
    <row r="4" spans="1:5" x14ac:dyDescent="0.3">
      <c r="A4" s="41">
        <v>4</v>
      </c>
      <c r="B4" s="42" t="s">
        <v>44</v>
      </c>
      <c r="C4" s="41">
        <v>182.2</v>
      </c>
      <c r="D4" s="41">
        <v>-4.9000000000000004</v>
      </c>
      <c r="E4" s="43" t="s">
        <v>99</v>
      </c>
    </row>
    <row r="5" spans="1:5" x14ac:dyDescent="0.3">
      <c r="A5" s="41">
        <v>5</v>
      </c>
      <c r="B5" s="42" t="s">
        <v>44</v>
      </c>
      <c r="C5" s="41">
        <v>179.4</v>
      </c>
      <c r="D5" s="41">
        <v>-3.4</v>
      </c>
      <c r="E5" s="43" t="s">
        <v>100</v>
      </c>
    </row>
    <row r="6" spans="1:5" x14ac:dyDescent="0.3">
      <c r="A6" s="41">
        <v>6</v>
      </c>
      <c r="B6" s="42" t="s">
        <v>44</v>
      </c>
      <c r="C6" s="41">
        <v>177.6</v>
      </c>
      <c r="D6" s="41">
        <v>0.3</v>
      </c>
      <c r="E6" s="43" t="s">
        <v>101</v>
      </c>
    </row>
    <row r="7" spans="1:5" x14ac:dyDescent="0.3">
      <c r="A7" s="41">
        <v>7</v>
      </c>
      <c r="B7" s="42" t="s">
        <v>44</v>
      </c>
      <c r="C7" s="41">
        <v>176.6</v>
      </c>
      <c r="D7" s="41">
        <v>1.4</v>
      </c>
      <c r="E7" s="43" t="s">
        <v>102</v>
      </c>
    </row>
    <row r="8" spans="1:5" x14ac:dyDescent="0.3">
      <c r="A8" s="41">
        <v>8</v>
      </c>
      <c r="B8" s="42" t="s">
        <v>44</v>
      </c>
      <c r="C8" s="41">
        <v>176</v>
      </c>
      <c r="D8" s="41">
        <v>4.4000000000000004</v>
      </c>
      <c r="E8" s="43" t="s">
        <v>103</v>
      </c>
    </row>
    <row r="9" spans="1:5" x14ac:dyDescent="0.3">
      <c r="A9" s="41">
        <v>9</v>
      </c>
      <c r="B9" s="42" t="s">
        <v>44</v>
      </c>
      <c r="C9" s="41">
        <v>175.9</v>
      </c>
      <c r="D9" s="41">
        <v>1.2</v>
      </c>
      <c r="E9" s="43" t="s">
        <v>104</v>
      </c>
    </row>
    <row r="10" spans="1:5" x14ac:dyDescent="0.3">
      <c r="A10" s="41">
        <v>10</v>
      </c>
      <c r="B10" s="42" t="s">
        <v>44</v>
      </c>
      <c r="C10" s="41">
        <v>175</v>
      </c>
      <c r="D10" s="41">
        <v>3.6</v>
      </c>
      <c r="E10" s="43" t="s">
        <v>105</v>
      </c>
    </row>
    <row r="11" spans="1:5" x14ac:dyDescent="0.3">
      <c r="A11" s="41">
        <v>11</v>
      </c>
      <c r="B11" s="42" t="s">
        <v>44</v>
      </c>
      <c r="C11" s="41">
        <v>174.4</v>
      </c>
      <c r="D11" s="41">
        <v>0.2</v>
      </c>
      <c r="E11" s="43" t="s">
        <v>106</v>
      </c>
    </row>
    <row r="12" spans="1:5" x14ac:dyDescent="0.3">
      <c r="A12" s="41">
        <v>12</v>
      </c>
      <c r="B12" s="42" t="s">
        <v>44</v>
      </c>
      <c r="C12" s="41">
        <v>171</v>
      </c>
      <c r="D12" s="41">
        <v>6</v>
      </c>
      <c r="E12" s="43" t="s">
        <v>107</v>
      </c>
    </row>
    <row r="13" spans="1:5" x14ac:dyDescent="0.3">
      <c r="A13" s="41">
        <v>13</v>
      </c>
      <c r="B13" s="42" t="s">
        <v>44</v>
      </c>
      <c r="C13" s="41">
        <v>170.6</v>
      </c>
      <c r="D13" s="41">
        <v>7.2</v>
      </c>
      <c r="E13" s="43" t="s">
        <v>108</v>
      </c>
    </row>
    <row r="14" spans="1:5" x14ac:dyDescent="0.3">
      <c r="A14" s="41">
        <v>14</v>
      </c>
      <c r="B14" s="42" t="s">
        <v>44</v>
      </c>
      <c r="C14" s="41">
        <v>168.6</v>
      </c>
      <c r="D14" s="41">
        <v>0.9</v>
      </c>
      <c r="E14" s="43" t="s">
        <v>109</v>
      </c>
    </row>
    <row r="15" spans="1:5" x14ac:dyDescent="0.3">
      <c r="A15" s="41">
        <v>15</v>
      </c>
      <c r="B15" s="42" t="s">
        <v>44</v>
      </c>
      <c r="C15" s="41">
        <v>168.4</v>
      </c>
      <c r="D15" s="41">
        <v>2</v>
      </c>
      <c r="E15" s="43" t="s">
        <v>110</v>
      </c>
    </row>
    <row r="16" spans="1:5" x14ac:dyDescent="0.3">
      <c r="A16" s="41"/>
      <c r="B16" s="42"/>
      <c r="C16" s="41"/>
      <c r="D16" s="41"/>
      <c r="E16" s="43"/>
    </row>
    <row r="17" spans="1:5" x14ac:dyDescent="0.3">
      <c r="A17" s="41">
        <v>16</v>
      </c>
      <c r="B17" s="42" t="s">
        <v>44</v>
      </c>
      <c r="C17" s="41">
        <v>167.8</v>
      </c>
      <c r="D17" s="41">
        <v>3</v>
      </c>
      <c r="E17" s="43" t="s">
        <v>111</v>
      </c>
    </row>
    <row r="18" spans="1:5" x14ac:dyDescent="0.3">
      <c r="A18" s="41">
        <v>17</v>
      </c>
      <c r="B18" s="42" t="s">
        <v>44</v>
      </c>
      <c r="C18" s="41">
        <v>166.9</v>
      </c>
      <c r="D18" s="41">
        <v>-3.5</v>
      </c>
      <c r="E18" s="43" t="s">
        <v>112</v>
      </c>
    </row>
    <row r="19" spans="1:5" x14ac:dyDescent="0.3">
      <c r="A19" s="41">
        <v>18</v>
      </c>
      <c r="B19" s="42" t="s">
        <v>44</v>
      </c>
      <c r="C19" s="41">
        <v>165.4</v>
      </c>
      <c r="D19" s="43"/>
      <c r="E19" s="43" t="s">
        <v>113</v>
      </c>
    </row>
    <row r="20" spans="1:5" x14ac:dyDescent="0.3">
      <c r="A20" s="41">
        <v>19</v>
      </c>
      <c r="B20" s="42" t="s">
        <v>44</v>
      </c>
      <c r="C20" s="41">
        <v>165.2</v>
      </c>
      <c r="D20" s="41">
        <v>6.4</v>
      </c>
      <c r="E20" s="43" t="s">
        <v>114</v>
      </c>
    </row>
    <row r="21" spans="1:5" x14ac:dyDescent="0.3">
      <c r="A21" s="41">
        <v>20</v>
      </c>
      <c r="B21" s="42" t="s">
        <v>44</v>
      </c>
      <c r="C21" s="41">
        <v>165</v>
      </c>
      <c r="D21" s="41">
        <v>4.8</v>
      </c>
      <c r="E21" s="43" t="s">
        <v>115</v>
      </c>
    </row>
    <row r="22" spans="1:5" x14ac:dyDescent="0.3">
      <c r="A22" s="41">
        <v>-21</v>
      </c>
      <c r="B22" s="42" t="s">
        <v>44</v>
      </c>
      <c r="C22" s="41">
        <v>161.4</v>
      </c>
      <c r="D22" s="41">
        <v>-7.2</v>
      </c>
      <c r="E22" s="43" t="s">
        <v>116</v>
      </c>
    </row>
    <row r="23" spans="1:5" x14ac:dyDescent="0.3">
      <c r="A23" s="41">
        <v>-21</v>
      </c>
      <c r="B23" s="42" t="s">
        <v>44</v>
      </c>
      <c r="C23" s="41">
        <v>161.4</v>
      </c>
      <c r="D23" s="41">
        <v>-3.4</v>
      </c>
      <c r="E23" s="43" t="s">
        <v>117</v>
      </c>
    </row>
    <row r="24" spans="1:5" x14ac:dyDescent="0.3">
      <c r="A24" s="41">
        <v>23</v>
      </c>
      <c r="B24" s="42" t="s">
        <v>44</v>
      </c>
      <c r="C24" s="41">
        <v>161.19999999999999</v>
      </c>
      <c r="D24" s="41">
        <v>9.4</v>
      </c>
      <c r="E24" s="43" t="s">
        <v>118</v>
      </c>
    </row>
    <row r="25" spans="1:5" x14ac:dyDescent="0.3">
      <c r="A25" s="41">
        <v>24</v>
      </c>
      <c r="B25" s="42" t="s">
        <v>44</v>
      </c>
      <c r="C25" s="41">
        <v>160.6</v>
      </c>
      <c r="D25" s="41">
        <v>-2.2000000000000002</v>
      </c>
      <c r="E25" s="43" t="s">
        <v>119</v>
      </c>
    </row>
    <row r="26" spans="1:5" x14ac:dyDescent="0.3">
      <c r="A26" s="41">
        <v>25</v>
      </c>
      <c r="B26" s="42" t="s">
        <v>44</v>
      </c>
      <c r="C26" s="41">
        <v>158.80000000000001</v>
      </c>
      <c r="D26" s="41">
        <v>-0.2</v>
      </c>
      <c r="E26" s="43" t="s">
        <v>120</v>
      </c>
    </row>
    <row r="27" spans="1:5" x14ac:dyDescent="0.3">
      <c r="A27" s="41">
        <v>26</v>
      </c>
      <c r="B27" s="42" t="s">
        <v>44</v>
      </c>
      <c r="C27" s="41">
        <v>158</v>
      </c>
      <c r="D27" s="41">
        <v>-3.4</v>
      </c>
      <c r="E27" s="43" t="s">
        <v>121</v>
      </c>
    </row>
    <row r="28" spans="1:5" x14ac:dyDescent="0.3">
      <c r="A28" s="41">
        <v>27</v>
      </c>
      <c r="B28" s="42" t="s">
        <v>44</v>
      </c>
      <c r="C28" s="41">
        <v>156.80000000000001</v>
      </c>
      <c r="D28" s="41">
        <v>6.6</v>
      </c>
      <c r="E28" s="43" t="s">
        <v>122</v>
      </c>
    </row>
    <row r="29" spans="1:5" x14ac:dyDescent="0.3">
      <c r="A29" s="41">
        <v>28</v>
      </c>
      <c r="B29" s="42" t="s">
        <v>44</v>
      </c>
      <c r="C29" s="41">
        <v>156.6</v>
      </c>
      <c r="D29" s="41">
        <v>0.5</v>
      </c>
      <c r="E29" s="43" t="s">
        <v>123</v>
      </c>
    </row>
    <row r="30" spans="1:5" x14ac:dyDescent="0.3">
      <c r="A30" s="41">
        <v>29</v>
      </c>
      <c r="B30" s="42" t="s">
        <v>44</v>
      </c>
      <c r="C30" s="41">
        <v>156.30000000000001</v>
      </c>
      <c r="D30" s="41">
        <v>-1.2</v>
      </c>
      <c r="E30" s="43" t="s">
        <v>124</v>
      </c>
    </row>
    <row r="31" spans="1:5" x14ac:dyDescent="0.3">
      <c r="A31" s="41">
        <v>30</v>
      </c>
      <c r="B31" s="42" t="s">
        <v>44</v>
      </c>
      <c r="C31" s="41">
        <v>155.6</v>
      </c>
      <c r="D31" s="41">
        <v>0.4</v>
      </c>
      <c r="E31" s="43" t="s">
        <v>125</v>
      </c>
    </row>
    <row r="32" spans="1:5" x14ac:dyDescent="0.3">
      <c r="A32" s="41">
        <v>31</v>
      </c>
      <c r="B32" s="42" t="s">
        <v>44</v>
      </c>
      <c r="C32" s="41">
        <v>155.19999999999999</v>
      </c>
      <c r="D32" s="41">
        <v>-6.2</v>
      </c>
      <c r="E32" s="43" t="s">
        <v>126</v>
      </c>
    </row>
    <row r="33" spans="1:5" x14ac:dyDescent="0.3">
      <c r="A33" s="41"/>
      <c r="B33" s="42"/>
      <c r="C33" s="41"/>
      <c r="D33" s="41"/>
      <c r="E33" s="43"/>
    </row>
    <row r="34" spans="1:5" x14ac:dyDescent="0.3">
      <c r="A34" s="41">
        <v>32</v>
      </c>
      <c r="B34" s="42" t="s">
        <v>44</v>
      </c>
      <c r="C34" s="41">
        <v>154.19999999999999</v>
      </c>
      <c r="D34" s="41">
        <v>1</v>
      </c>
      <c r="E34" s="43" t="s">
        <v>127</v>
      </c>
    </row>
    <row r="35" spans="1:5" x14ac:dyDescent="0.3">
      <c r="A35" s="41">
        <v>33</v>
      </c>
      <c r="B35" s="42" t="s">
        <v>44</v>
      </c>
      <c r="C35" s="41">
        <v>154</v>
      </c>
      <c r="D35" s="41">
        <v>2</v>
      </c>
      <c r="E35" s="43" t="s">
        <v>128</v>
      </c>
    </row>
    <row r="36" spans="1:5" x14ac:dyDescent="0.3">
      <c r="A36" s="41">
        <v>34</v>
      </c>
      <c r="B36" s="42" t="s">
        <v>44</v>
      </c>
      <c r="C36" s="41">
        <v>153.6</v>
      </c>
      <c r="D36" s="41">
        <v>-1</v>
      </c>
      <c r="E36" s="43" t="s">
        <v>129</v>
      </c>
    </row>
    <row r="37" spans="1:5" x14ac:dyDescent="0.3">
      <c r="A37" s="41">
        <v>-35</v>
      </c>
      <c r="B37" s="42" t="s">
        <v>44</v>
      </c>
      <c r="C37" s="41">
        <v>153.19999999999999</v>
      </c>
      <c r="D37" s="43"/>
      <c r="E37" s="43" t="s">
        <v>130</v>
      </c>
    </row>
    <row r="38" spans="1:5" x14ac:dyDescent="0.3">
      <c r="A38" s="41">
        <v>-35</v>
      </c>
      <c r="B38" s="42" t="s">
        <v>44</v>
      </c>
      <c r="C38" s="41">
        <v>153.19999999999999</v>
      </c>
      <c r="D38" s="41">
        <v>0</v>
      </c>
      <c r="E38" s="43" t="s">
        <v>131</v>
      </c>
    </row>
    <row r="39" spans="1:5" x14ac:dyDescent="0.3">
      <c r="A39" s="41">
        <v>37</v>
      </c>
      <c r="B39" s="42" t="s">
        <v>44</v>
      </c>
      <c r="C39" s="41">
        <v>151.19999999999999</v>
      </c>
      <c r="D39" s="41">
        <v>-4.4000000000000004</v>
      </c>
      <c r="E39" s="43" t="s">
        <v>132</v>
      </c>
    </row>
    <row r="40" spans="1:5" x14ac:dyDescent="0.3">
      <c r="A40" s="41">
        <v>38</v>
      </c>
      <c r="B40" s="42" t="s">
        <v>44</v>
      </c>
      <c r="C40" s="41">
        <v>147</v>
      </c>
      <c r="D40" s="41">
        <v>-5.6</v>
      </c>
      <c r="E40" s="43" t="s">
        <v>133</v>
      </c>
    </row>
    <row r="41" spans="1:5" x14ac:dyDescent="0.3">
      <c r="A41" s="41">
        <v>39</v>
      </c>
      <c r="B41" s="42" t="s">
        <v>44</v>
      </c>
      <c r="C41" s="41">
        <v>145.19999999999999</v>
      </c>
      <c r="D41" s="41">
        <v>-1.1000000000000001</v>
      </c>
      <c r="E41" s="43" t="s">
        <v>134</v>
      </c>
    </row>
    <row r="42" spans="1:5" x14ac:dyDescent="0.3">
      <c r="A42" s="41">
        <v>40</v>
      </c>
      <c r="B42" s="42" t="s">
        <v>44</v>
      </c>
      <c r="C42" s="41">
        <v>144.4</v>
      </c>
      <c r="D42" s="41">
        <v>-4.5999999999999996</v>
      </c>
      <c r="E42" s="43" t="s">
        <v>135</v>
      </c>
    </row>
    <row r="43" spans="1:5" x14ac:dyDescent="0.3">
      <c r="A43" s="41">
        <v>41</v>
      </c>
      <c r="B43" s="42" t="s">
        <v>44</v>
      </c>
      <c r="C43" s="41">
        <v>143.4</v>
      </c>
      <c r="D43" s="41">
        <v>0</v>
      </c>
      <c r="E43" s="43" t="s">
        <v>136</v>
      </c>
    </row>
    <row r="44" spans="1:5" x14ac:dyDescent="0.3">
      <c r="A44" s="41">
        <v>42</v>
      </c>
      <c r="B44" s="42" t="s">
        <v>44</v>
      </c>
      <c r="C44" s="41">
        <v>143</v>
      </c>
      <c r="D44" s="41">
        <v>-6.6</v>
      </c>
      <c r="E44" s="43" t="s">
        <v>137</v>
      </c>
    </row>
    <row r="45" spans="1:5" x14ac:dyDescent="0.3">
      <c r="A45" s="41">
        <v>43</v>
      </c>
      <c r="B45" s="42" t="s">
        <v>44</v>
      </c>
      <c r="C45" s="41">
        <v>142.4</v>
      </c>
      <c r="D45" s="41">
        <v>0.5</v>
      </c>
      <c r="E45" s="43" t="s">
        <v>138</v>
      </c>
    </row>
    <row r="46" spans="1:5" x14ac:dyDescent="0.3">
      <c r="A46" s="41">
        <v>-44</v>
      </c>
      <c r="B46" s="42" t="s">
        <v>44</v>
      </c>
      <c r="C46" s="41">
        <v>140.19999999999999</v>
      </c>
      <c r="D46" s="41">
        <v>-2.2000000000000002</v>
      </c>
      <c r="E46" s="43" t="s">
        <v>139</v>
      </c>
    </row>
    <row r="47" spans="1:5" x14ac:dyDescent="0.3">
      <c r="A47" s="41">
        <v>-44</v>
      </c>
      <c r="B47" s="42" t="s">
        <v>44</v>
      </c>
      <c r="C47" s="41">
        <v>140.19999999999999</v>
      </c>
      <c r="D47" s="43"/>
      <c r="E47" s="43" t="s">
        <v>140</v>
      </c>
    </row>
    <row r="48" spans="1:5" x14ac:dyDescent="0.3">
      <c r="A48" s="41">
        <v>46</v>
      </c>
      <c r="B48" s="42" t="s">
        <v>44</v>
      </c>
      <c r="C48" s="41">
        <v>139.19999999999999</v>
      </c>
      <c r="D48" s="41">
        <v>-3</v>
      </c>
      <c r="E48" s="43" t="s">
        <v>141</v>
      </c>
    </row>
    <row r="49" spans="1:5" x14ac:dyDescent="0.3">
      <c r="A49" s="41">
        <v>47</v>
      </c>
      <c r="B49" s="42" t="s">
        <v>44</v>
      </c>
      <c r="C49" s="41">
        <v>132.19999999999999</v>
      </c>
      <c r="D49" s="43"/>
      <c r="E49" s="43" t="s">
        <v>142</v>
      </c>
    </row>
    <row r="50" spans="1:5" x14ac:dyDescent="0.3">
      <c r="A50" s="41">
        <v>48</v>
      </c>
      <c r="B50" s="42" t="s">
        <v>44</v>
      </c>
      <c r="C50" s="41">
        <v>121.6</v>
      </c>
      <c r="D50" s="43"/>
      <c r="E50" s="43" t="s">
        <v>143</v>
      </c>
    </row>
    <row r="51" spans="1:5" x14ac:dyDescent="0.3">
      <c r="A51" s="41">
        <v>49</v>
      </c>
      <c r="B51" s="42" t="s">
        <v>44</v>
      </c>
      <c r="C51" s="41">
        <v>108.5</v>
      </c>
      <c r="D51" s="43"/>
      <c r="E51" s="43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BCF-9F6A-450F-84F7-85E10C0E3E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2026-05-01T10:31:08Z</dcterms:modified>
</cp:coreProperties>
</file>