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ocuments\"/>
    </mc:Choice>
  </mc:AlternateContent>
  <xr:revisionPtr revIDLastSave="0" documentId="8_{8647F519-3BD1-46D3-B4E8-57EF9FB5C7C2}" xr6:coauthVersionLast="47" xr6:coauthVersionMax="47" xr10:uidLastSave="{00000000-0000-0000-0000-000000000000}"/>
  <bookViews>
    <workbookView xWindow="-113" yWindow="-113" windowWidth="24267" windowHeight="13023" xr2:uid="{6051BE2B-B05A-46B3-9966-AED2665092BD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31" i="1" l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30" i="1"/>
  <c r="AE30" i="1" s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8" i="1"/>
  <c r="AE28" i="1" s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21" i="1" l="1"/>
  <c r="AE29" i="1"/>
  <c r="AE22" i="1"/>
  <c r="AE32" i="1"/>
  <c r="AE3" i="1"/>
  <c r="AE26" i="1"/>
  <c r="AE31" i="1"/>
  <c r="AE24" i="1"/>
  <c r="AE18" i="1"/>
  <c r="AE20" i="1"/>
  <c r="AE27" i="1"/>
  <c r="AE25" i="1"/>
  <c r="AE23" i="1"/>
  <c r="AE19" i="1"/>
  <c r="AE13" i="1"/>
  <c r="AE12" i="1"/>
  <c r="AE7" i="1"/>
  <c r="AE8" i="1"/>
  <c r="AE15" i="1"/>
  <c r="AE5" i="1"/>
  <c r="AE14" i="1"/>
  <c r="AE11" i="1"/>
  <c r="AE16" i="1"/>
  <c r="AE4" i="1"/>
  <c r="AE10" i="1"/>
  <c r="AE9" i="1"/>
  <c r="AE6" i="1"/>
  <c r="A5" i="1" l="1"/>
  <c r="A13" i="1"/>
  <c r="A3" i="1"/>
  <c r="A12" i="1"/>
  <c r="A8" i="1"/>
  <c r="A7" i="1"/>
  <c r="A10" i="1"/>
  <c r="A16" i="1"/>
  <c r="A6" i="1"/>
  <c r="A15" i="1"/>
  <c r="A14" i="1"/>
  <c r="A9" i="1"/>
  <c r="A4" i="1"/>
  <c r="A11" i="1"/>
</calcChain>
</file>

<file path=xl/sharedStrings.xml><?xml version="1.0" encoding="utf-8"?>
<sst xmlns="http://schemas.openxmlformats.org/spreadsheetml/2006/main" count="211" uniqueCount="120">
  <si>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</si>
  <si>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</si>
  <si>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</si>
  <si>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</si>
  <si>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</si>
  <si>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</si>
  <si>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</si>
  <si>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</si>
  <si>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</si>
  <si>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</si>
  <si>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</si>
  <si>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</si>
  <si>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</si>
  <si>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</si>
  <si>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</si>
  <si>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</si>
  <si>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</si>
  <si>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</si>
  <si>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</si>
  <si>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</si>
  <si>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</si>
  <si>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</si>
  <si>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</si>
  <si>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</si>
  <si>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</si>
  <si>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</si>
  <si>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</si>
  <si>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</si>
  <si>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</si>
  <si>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</si>
  <si>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</si>
  <si>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</si>
  <si>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</si>
  <si>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</si>
  <si>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</si>
  <si>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</si>
  <si>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</si>
  <si>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</si>
  <si>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</si>
  <si>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</si>
  <si>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</si>
  <si>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</si>
  <si>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</si>
  <si>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</si>
  <si>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</si>
  <si>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</si>
  <si>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</si>
  <si>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</si>
  <si>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</si>
  <si>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</si>
  <si>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</si>
  <si>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</si>
  <si>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</si>
  <si>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</si>
  <si>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</si>
  <si>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</si>
  <si>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</si>
  <si>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</si>
  <si>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 xml:space="preserve">Henriette Hoebergen  &amp; Frits Hoebergen </t>
  </si>
  <si>
    <t>Hans Berkers  &amp; Nellie van Dijk</t>
  </si>
  <si>
    <t xml:space="preserve">Evert Manders  &amp; Bjorn Rosenberg </t>
  </si>
  <si>
    <t>Herbert Clevis &amp; Marja Peters</t>
  </si>
  <si>
    <t>Jan Jaspers  &amp; Ruud Wierts</t>
  </si>
  <si>
    <t>Piet Aarts  &amp; Martien van Heugten</t>
  </si>
  <si>
    <t>Helma Wierts &amp; Faas Peters</t>
  </si>
  <si>
    <t>Nora van de Rijdt  &amp; Marjan van Oosterhout</t>
  </si>
  <si>
    <t xml:space="preserve">Nelly van Geffen  &amp; Hanny van der Loo </t>
  </si>
  <si>
    <t>Jac Huijsmans  &amp; Rini Zegers</t>
  </si>
  <si>
    <t>Jos Bongers  &amp; Nel Jaspers</t>
  </si>
  <si>
    <t>Vera Veldman  &amp; Harry Veldman</t>
  </si>
  <si>
    <t>Theo Isbouts  &amp; Petra van Brussel</t>
  </si>
  <si>
    <t xml:space="preserve">Jo van Hoef &amp; Gerard Leenders </t>
  </si>
  <si>
    <t>Jo van Horssen &amp; Mia Kanters</t>
  </si>
  <si>
    <t>Henk Peters &amp; Ans van der Heijden</t>
  </si>
  <si>
    <t>Frans Hoefnagels &amp; Theo Manders</t>
  </si>
  <si>
    <t>Truus van de Kruijs  &amp; Ria van Roy</t>
  </si>
  <si>
    <t xml:space="preserve">Dorus Koolen  &amp; Marian van den Boomen </t>
  </si>
  <si>
    <t>Nettie Mulder &amp; Gerry Kwarten</t>
  </si>
  <si>
    <t>Marjo Stevens  &amp; Maria Vervoordeldonk</t>
  </si>
  <si>
    <t>Monique Fortuin  &amp; Ben Koolen</t>
  </si>
  <si>
    <t xml:space="preserve">Betsie van Abeelen  &amp; Marianne Bakker </t>
  </si>
  <si>
    <t xml:space="preserve">Frans Cuppen  &amp; Jos Padberg </t>
  </si>
  <si>
    <t>Ria Martens (35,2) &amp; Thieu Wijnen (68,7)</t>
  </si>
  <si>
    <t>Irene Wiegerinck (64,1) &amp; Francien Lammers (42,9)</t>
  </si>
  <si>
    <t>René Bakens (79,2) &amp; Frans Jacobs (30,2)</t>
  </si>
  <si>
    <t>José van Loon (62,9) &amp; Lea Wijnen (62,9)</t>
  </si>
  <si>
    <t>Marjo Stevens (67,5) &amp; Maria Vervoordeldonk (67,5)</t>
  </si>
  <si>
    <t>Ans van der Heijden (67,9) &amp; Henk Peters (67,9)</t>
  </si>
  <si>
    <t>Willemien Berkvens (71,7) &amp; Toos Peeters (71,7)</t>
  </si>
  <si>
    <t>Gerry Kwarten (73,5) &amp; Nettie Mulder (73,5)</t>
  </si>
  <si>
    <t>Toos Bijnen (73,7) &amp; Erneste Mulder (73,7)</t>
  </si>
  <si>
    <t>Jo van Horssen (74,9) &amp; Mia Kanters (74,9)</t>
  </si>
  <si>
    <t>Marian van den Boomen (75,1) &amp; Dorus Koolen (75,1)</t>
  </si>
  <si>
    <t>Vera Veldman (77,1) &amp; Harry Veldman (77,1)</t>
  </si>
  <si>
    <t>Frans Cuppen (77,4) &amp; Jos Padberg (77,4)</t>
  </si>
  <si>
    <t>Betsie van Abeelen (79,1) &amp; Marianne Bakker (76,3)</t>
  </si>
  <si>
    <t>Petra van Brussel (78,9) &amp; Theo Isbouts (79,1)</t>
  </si>
  <si>
    <t>Jac Huijsmans (82,9) &amp; Rini Zegers (76,5)</t>
  </si>
  <si>
    <t>Truus van de Kruijs (80,2) &amp; Ria van Roy (80,2)</t>
  </si>
  <si>
    <t>Frans Hoefnagels (80,3) &amp; Theo Manders (80,3)</t>
  </si>
  <si>
    <t>Nelly van Geffen (80,5) &amp; Hanny van der Loo (80,5)</t>
  </si>
  <si>
    <t>Jo van Hoef (82,8) &amp; Gerard Leenders (82,8)</t>
  </si>
  <si>
    <t>Henriette Hoebergen (83,8) &amp; Frits Hoebergen (82,9)</t>
  </si>
  <si>
    <t>Marjan van Oosterhout (84,4) &amp; Nora van de Rijdt (84,4)</t>
  </si>
  <si>
    <t>Piet Aarts (85,4) &amp; Martien van Heugten (85,4)</t>
  </si>
  <si>
    <t>Jos Bongers (86,5) &amp; Nel Jaspers (86,5)</t>
  </si>
  <si>
    <t>Evert Manders (87,3) &amp; Bjorn Rosenberg (87,3)</t>
  </si>
  <si>
    <t>Herbert Clevis (90,6) &amp; Marja Peters (90,6)</t>
  </si>
  <si>
    <t>Faas Peters (91,0) &amp; Helma Wierts (91,0)</t>
  </si>
  <si>
    <t>Hans Berkers (92,6) &amp; Nellie van Dijk (92,6)</t>
  </si>
  <si>
    <t>Jan Jaspers (94,8) &amp; Ruud Wierts (94,8)</t>
  </si>
  <si>
    <t>Stand woensdag winterperiode 2025</t>
  </si>
  <si>
    <t>Ranking 160+</t>
  </si>
  <si>
    <t>Gerry Kwarten &amp; Nettie Mulder</t>
  </si>
  <si>
    <t>José v.Loon &amp; Thea Wijnen</t>
  </si>
  <si>
    <t>Francien Lammers &amp; Irene Wiegerinck</t>
  </si>
  <si>
    <t>Ranking -160</t>
  </si>
  <si>
    <t>Ranking 1-12-25</t>
  </si>
  <si>
    <t>René Bakens &amp; Frans Jacobs</t>
  </si>
  <si>
    <t>Willemien Berkvens &amp; Thieu Wijnen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</si>
</sst>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5" borderId="9" xfId="0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2" fontId="11" fillId="6" borderId="8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8" borderId="9" xfId="0" applyFont="1" applyFill="1" applyBorder="1" applyAlignment="1">
      <alignment horizontal="center" vertical="center" wrapText="1"/>
    </xf>
    <xf numFmtId="2" fontId="0" fillId="6" borderId="7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D32"/>
  <sheetViews>
    <sheetView tabSelected="1" workbookViewId="0">
      <selection activeCell="A33" sqref="A33"/>
    </sheetView>
  </sheetViews>
  <sheetFormatPr defaultRowHeight="15.05" x14ac:dyDescent="0.3"/>
  <cols>
    <col min="1" max="1" width="6.5546875" style="19" customWidth="1"/>
    <col min="2" max="2" width="6.88671875" style="19" bestFit="1" customWidth="1"/>
    <col min="3" max="3" width="51.21875" style="20" customWidth="1"/>
    <col min="4" max="4" width="11.44140625" style="21" customWidth="1"/>
    <col min="5" max="5" width="8.77734375" style="29" customWidth="1"/>
    <col min="6" max="6" width="5.6640625" style="22" hidden="1" customWidth="1"/>
    <col min="7" max="7" width="7" style="23" customWidth="1"/>
    <col min="8" max="8" width="5.6640625" style="23" hidden="1" customWidth="1"/>
    <col min="9" max="9" width="7" style="19" customWidth="1"/>
    <col min="10" max="10" width="5.6640625" style="19" hidden="1" customWidth="1"/>
    <col min="11" max="11" width="7" style="23" customWidth="1"/>
    <col min="12" max="12" width="5.6640625" style="19" hidden="1" customWidth="1"/>
    <col min="13" max="13" width="7" style="23" customWidth="1"/>
    <col min="14" max="14" width="5.6640625" style="19" hidden="1" customWidth="1"/>
    <col min="15" max="15" width="7" style="23" customWidth="1"/>
    <col min="16" max="16" width="5.6640625" style="19" hidden="1" customWidth="1"/>
    <col min="17" max="17" width="7" style="23" customWidth="1"/>
    <col min="18" max="18" width="5.6640625" style="19" customWidth="1"/>
    <col min="19" max="19" width="7" style="23" customWidth="1"/>
    <col min="20" max="20" width="5.6640625" style="19" hidden="1" customWidth="1"/>
    <col min="21" max="21" width="7" style="23" customWidth="1"/>
    <col min="22" max="22" width="5.6640625" style="19" hidden="1" customWidth="1"/>
    <col min="23" max="23" width="7.88671875" style="23" hidden="1" customWidth="1"/>
    <col min="24" max="24" width="6.5546875" style="19" hidden="1" customWidth="1"/>
    <col min="25" max="25" width="7.88671875" style="23" hidden="1" customWidth="1"/>
    <col min="26" max="26" width="6.5546875" style="19" hidden="1" customWidth="1"/>
    <col min="27" max="27" width="7.88671875" style="19" hidden="1" customWidth="1"/>
    <col min="28" max="28" width="6.5546875" style="19" hidden="1" customWidth="1"/>
    <col min="29" max="29" width="7.88671875" style="19" hidden="1" customWidth="1"/>
    <col min="30" max="30" width="6.5546875" style="19" hidden="1" customWidth="1"/>
    <col min="31" max="31" width="12.33203125" style="24" customWidth="1"/>
    <col min="32" max="51" width="8.88671875" hidden="1" customWidth="1"/>
    <col min="52" max="52" width="7" hidden="1" customWidth="1"/>
    <col min="53" max="56" width="8.88671875" hidden="1" customWidth="1"/>
    <col min="57" max="66" width="8.88671875" customWidth="1"/>
  </cols>
  <sheetData>
    <row r="1" spans="1:52" ht="16.3" thickBot="1" x14ac:dyDescent="0.35">
      <c r="A1" s="44" t="s">
        <v>111</v>
      </c>
      <c r="B1" s="45"/>
      <c r="C1" s="46"/>
      <c r="D1" s="34"/>
      <c r="E1" s="28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47" t="s">
        <v>1</v>
      </c>
    </row>
    <row r="2" spans="1:52" s="9" customFormat="1" ht="12.55" x14ac:dyDescent="0.2">
      <c r="A2" s="6" t="s">
        <v>2</v>
      </c>
      <c r="B2" s="6" t="s">
        <v>3</v>
      </c>
      <c r="C2" s="7" t="s">
        <v>112</v>
      </c>
      <c r="D2" s="35" t="s">
        <v>117</v>
      </c>
      <c r="E2" s="32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48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899999999999999" customHeight="1" x14ac:dyDescent="0.3">
      <c r="A3" s="10">
        <f t="shared" ref="A3:A16" si="0">IF(AE3="","",RANK(AE3,AE$3:AE$17))</f>
        <v>1</v>
      </c>
      <c r="B3" s="11" t="s">
        <v>44</v>
      </c>
      <c r="C3" s="33" t="s">
        <v>62</v>
      </c>
      <c r="D3" s="25">
        <v>189.6</v>
      </c>
      <c r="E3" s="30">
        <v>50.83</v>
      </c>
      <c r="F3" s="26">
        <v>24</v>
      </c>
      <c r="G3" s="26">
        <v>53.19</v>
      </c>
      <c r="H3" s="12">
        <v>20</v>
      </c>
      <c r="I3" s="26">
        <v>66.25</v>
      </c>
      <c r="J3" s="13">
        <v>24</v>
      </c>
      <c r="K3" s="26">
        <v>53.75</v>
      </c>
      <c r="L3" s="13">
        <v>24</v>
      </c>
      <c r="M3" s="26">
        <v>55.42</v>
      </c>
      <c r="N3" s="43">
        <v>24</v>
      </c>
      <c r="O3" s="26">
        <v>63.75</v>
      </c>
      <c r="P3" s="13">
        <v>24</v>
      </c>
      <c r="Q3" s="26">
        <v>53.75</v>
      </c>
      <c r="R3" s="43">
        <v>20</v>
      </c>
      <c r="S3" s="26">
        <v>64.92</v>
      </c>
      <c r="T3" s="43">
        <v>24</v>
      </c>
      <c r="U3" s="26">
        <v>51.46</v>
      </c>
      <c r="V3" s="43">
        <v>24</v>
      </c>
      <c r="W3" s="12"/>
      <c r="X3" s="13"/>
      <c r="Y3" s="12"/>
      <c r="Z3" s="13"/>
      <c r="AA3" s="12"/>
      <c r="AB3" s="13"/>
      <c r="AC3" s="13"/>
      <c r="AD3" s="13"/>
      <c r="AE3" s="14">
        <f t="shared" ref="AE3:AE16" si="1">IF(AS3=0,"",SUM(AF3:AR3)/AS3)</f>
        <v>57.172692307692301</v>
      </c>
      <c r="AF3">
        <f t="shared" ref="AF3:AF32" si="2">E3*F3</f>
        <v>1219.92</v>
      </c>
      <c r="AG3">
        <f t="shared" ref="AG3:AG32" si="3">G3*H3</f>
        <v>1063.8</v>
      </c>
      <c r="AH3">
        <f t="shared" ref="AH3:AH32" si="4">I3*J3</f>
        <v>1590</v>
      </c>
      <c r="AI3">
        <f t="shared" ref="AI3:AI32" si="5">K3*L3</f>
        <v>1290</v>
      </c>
      <c r="AJ3">
        <f t="shared" ref="AJ3:AJ32" si="6">M3*N3</f>
        <v>1330.08</v>
      </c>
      <c r="AK3">
        <f t="shared" ref="AK3:AK32" si="7">O3*P3</f>
        <v>1530</v>
      </c>
      <c r="AL3">
        <f t="shared" ref="AL3:AL32" si="8">Q3*R3</f>
        <v>1075</v>
      </c>
      <c r="AM3">
        <f t="shared" ref="AM3:AM32" si="9">S3*T3</f>
        <v>1558.08</v>
      </c>
      <c r="AN3">
        <f t="shared" ref="AN3:AN16" si="10">U3*V3</f>
        <v>1235.04</v>
      </c>
      <c r="AO3">
        <f t="shared" ref="AO3:AO16" si="11">W3*X3</f>
        <v>0</v>
      </c>
      <c r="AP3">
        <f t="shared" ref="AP3:AP16" si="12">Y3*Z3</f>
        <v>0</v>
      </c>
      <c r="AQ3">
        <f t="shared" ref="AQ3:AQ16" si="13">AA3*AB3</f>
        <v>0</v>
      </c>
      <c r="AR3">
        <f t="shared" ref="AR3:AR16" si="14">AC3*AD3</f>
        <v>0</v>
      </c>
      <c r="AS3" s="15">
        <f t="shared" ref="AS3:AS16" si="15">F3+H3+J3+L3+N3+P3+R3+T3+V3+X3+Z3+AB3+AD3</f>
        <v>208</v>
      </c>
      <c r="AV3" s="16">
        <v>2</v>
      </c>
      <c r="AW3" s="17" t="s">
        <v>45</v>
      </c>
      <c r="AX3" s="16">
        <v>184.6</v>
      </c>
      <c r="AY3" s="16">
        <v>-0.6</v>
      </c>
      <c r="AZ3" s="18" t="s">
        <v>48</v>
      </c>
    </row>
    <row r="4" spans="1:52" ht="19.899999999999999" customHeight="1" x14ac:dyDescent="0.3">
      <c r="A4" s="10">
        <f t="shared" si="0"/>
        <v>2</v>
      </c>
      <c r="B4" s="11" t="s">
        <v>44</v>
      </c>
      <c r="C4" s="33" t="s">
        <v>61</v>
      </c>
      <c r="D4" s="25">
        <v>181.2</v>
      </c>
      <c r="E4" s="30">
        <v>42.5</v>
      </c>
      <c r="F4" s="26">
        <v>24</v>
      </c>
      <c r="G4" s="26">
        <v>58.75</v>
      </c>
      <c r="H4" s="12">
        <v>24</v>
      </c>
      <c r="I4" s="26">
        <v>61.25</v>
      </c>
      <c r="J4" s="13">
        <v>24</v>
      </c>
      <c r="K4" s="26">
        <v>50.42</v>
      </c>
      <c r="L4" s="13">
        <v>24</v>
      </c>
      <c r="M4" s="26">
        <v>53.75</v>
      </c>
      <c r="N4" s="43">
        <v>24</v>
      </c>
      <c r="O4" s="26">
        <v>59.17</v>
      </c>
      <c r="P4" s="13">
        <v>24</v>
      </c>
      <c r="Q4" s="26">
        <v>47.5</v>
      </c>
      <c r="R4" s="43">
        <v>24</v>
      </c>
      <c r="S4" s="26">
        <v>65.959999999999994</v>
      </c>
      <c r="T4" s="43">
        <v>24</v>
      </c>
      <c r="U4" s="26">
        <v>64.84</v>
      </c>
      <c r="V4" s="43">
        <v>24</v>
      </c>
      <c r="W4" s="12"/>
      <c r="X4" s="13"/>
      <c r="Y4" s="12"/>
      <c r="Z4" s="13"/>
      <c r="AA4" s="12"/>
      <c r="AB4" s="13"/>
      <c r="AC4" s="13"/>
      <c r="AD4" s="13"/>
      <c r="AE4" s="14">
        <f t="shared" si="1"/>
        <v>56.015555555555558</v>
      </c>
      <c r="AF4">
        <f t="shared" si="2"/>
        <v>1020</v>
      </c>
      <c r="AG4">
        <f t="shared" si="3"/>
        <v>1410</v>
      </c>
      <c r="AH4">
        <f t="shared" si="4"/>
        <v>1470</v>
      </c>
      <c r="AI4">
        <f t="shared" si="5"/>
        <v>1210.08</v>
      </c>
      <c r="AJ4">
        <f t="shared" si="6"/>
        <v>1290</v>
      </c>
      <c r="AK4">
        <f t="shared" si="7"/>
        <v>1420.08</v>
      </c>
      <c r="AL4">
        <f t="shared" si="8"/>
        <v>1140</v>
      </c>
      <c r="AM4">
        <f t="shared" si="9"/>
        <v>1583.04</v>
      </c>
      <c r="AN4">
        <f t="shared" si="10"/>
        <v>1556.16</v>
      </c>
      <c r="AO4">
        <f t="shared" si="11"/>
        <v>0</v>
      </c>
      <c r="AP4">
        <f t="shared" si="12"/>
        <v>0</v>
      </c>
      <c r="AQ4">
        <f t="shared" si="13"/>
        <v>0</v>
      </c>
      <c r="AR4">
        <f t="shared" si="14"/>
        <v>0</v>
      </c>
      <c r="AS4" s="15">
        <f t="shared" si="15"/>
        <v>216</v>
      </c>
      <c r="AV4" s="16">
        <v>4</v>
      </c>
      <c r="AW4" s="17" t="s">
        <v>45</v>
      </c>
      <c r="AX4" s="16">
        <v>183</v>
      </c>
      <c r="AY4" s="16">
        <v>1.2</v>
      </c>
      <c r="AZ4" s="18" t="s">
        <v>49</v>
      </c>
    </row>
    <row r="5" spans="1:52" ht="19.899999999999999" customHeight="1" x14ac:dyDescent="0.3">
      <c r="A5" s="10">
        <f t="shared" si="0"/>
        <v>3</v>
      </c>
      <c r="B5" s="11" t="s">
        <v>44</v>
      </c>
      <c r="C5" s="33" t="s">
        <v>59</v>
      </c>
      <c r="D5" s="25">
        <v>185.2</v>
      </c>
      <c r="E5" s="30">
        <v>67.5</v>
      </c>
      <c r="F5" s="26">
        <v>24</v>
      </c>
      <c r="G5" s="26">
        <v>57.42</v>
      </c>
      <c r="H5" s="12">
        <v>24</v>
      </c>
      <c r="I5" s="26">
        <v>45</v>
      </c>
      <c r="J5" s="13">
        <v>24</v>
      </c>
      <c r="K5" s="26">
        <v>47.5</v>
      </c>
      <c r="L5" s="13">
        <v>24</v>
      </c>
      <c r="M5" s="26"/>
      <c r="N5" s="43"/>
      <c r="O5" s="26"/>
      <c r="P5" s="13"/>
      <c r="Q5" s="26"/>
      <c r="R5" s="43"/>
      <c r="S5" s="26">
        <v>60.65</v>
      </c>
      <c r="T5" s="43">
        <v>24</v>
      </c>
      <c r="U5" s="26">
        <v>54.27</v>
      </c>
      <c r="V5" s="43">
        <v>24</v>
      </c>
      <c r="W5" s="12"/>
      <c r="X5" s="13"/>
      <c r="Y5" s="12"/>
      <c r="Z5" s="13"/>
      <c r="AA5" s="12"/>
      <c r="AB5" s="13"/>
      <c r="AC5" s="13"/>
      <c r="AD5" s="13"/>
      <c r="AE5" s="14">
        <f t="shared" si="1"/>
        <v>55.39</v>
      </c>
      <c r="AF5">
        <f t="shared" si="2"/>
        <v>1620</v>
      </c>
      <c r="AG5">
        <f t="shared" si="3"/>
        <v>1378.08</v>
      </c>
      <c r="AH5">
        <f t="shared" si="4"/>
        <v>1080</v>
      </c>
      <c r="AI5">
        <f t="shared" si="5"/>
        <v>1140</v>
      </c>
      <c r="AJ5">
        <f t="shared" si="6"/>
        <v>0</v>
      </c>
      <c r="AK5">
        <f t="shared" si="7"/>
        <v>0</v>
      </c>
      <c r="AL5">
        <f t="shared" si="8"/>
        <v>0</v>
      </c>
      <c r="AM5">
        <f t="shared" si="9"/>
        <v>1455.6</v>
      </c>
      <c r="AN5">
        <f t="shared" si="10"/>
        <v>1302.48</v>
      </c>
      <c r="AO5">
        <f t="shared" si="11"/>
        <v>0</v>
      </c>
      <c r="AP5">
        <f t="shared" si="12"/>
        <v>0</v>
      </c>
      <c r="AQ5">
        <f t="shared" si="13"/>
        <v>0</v>
      </c>
      <c r="AR5">
        <f t="shared" si="14"/>
        <v>0</v>
      </c>
      <c r="AS5" s="15">
        <f t="shared" si="15"/>
        <v>144</v>
      </c>
      <c r="AV5" s="16">
        <v>9</v>
      </c>
      <c r="AW5" s="17" t="s">
        <v>45</v>
      </c>
      <c r="AX5" s="16">
        <v>176</v>
      </c>
      <c r="AY5" s="16">
        <v>1</v>
      </c>
      <c r="AZ5" s="18" t="s">
        <v>50</v>
      </c>
    </row>
    <row r="6" spans="1:52" ht="19.899999999999999" customHeight="1" x14ac:dyDescent="0.3">
      <c r="A6" s="10">
        <f t="shared" si="0"/>
        <v>4</v>
      </c>
      <c r="B6" s="11" t="s">
        <v>44</v>
      </c>
      <c r="C6" s="33" t="s">
        <v>60</v>
      </c>
      <c r="D6" s="25">
        <v>174.6</v>
      </c>
      <c r="E6" s="30">
        <v>54.17</v>
      </c>
      <c r="F6" s="26">
        <v>24</v>
      </c>
      <c r="G6" s="26">
        <v>53.09</v>
      </c>
      <c r="H6" s="12">
        <v>20</v>
      </c>
      <c r="I6" s="26">
        <v>45.83</v>
      </c>
      <c r="J6" s="13">
        <v>24</v>
      </c>
      <c r="K6" s="26">
        <v>52.92</v>
      </c>
      <c r="L6" s="13">
        <v>24</v>
      </c>
      <c r="M6" s="26">
        <v>52.5</v>
      </c>
      <c r="N6" s="43">
        <v>24</v>
      </c>
      <c r="O6" s="26">
        <v>42.08</v>
      </c>
      <c r="P6" s="13">
        <v>24</v>
      </c>
      <c r="Q6" s="26">
        <v>66.25</v>
      </c>
      <c r="R6" s="43">
        <v>20</v>
      </c>
      <c r="S6" s="26">
        <v>53.02</v>
      </c>
      <c r="T6" s="43">
        <v>24</v>
      </c>
      <c r="U6" s="26">
        <v>73.7</v>
      </c>
      <c r="V6" s="43">
        <v>24</v>
      </c>
      <c r="W6" s="12"/>
      <c r="X6" s="13"/>
      <c r="Y6" s="12"/>
      <c r="Z6" s="13"/>
      <c r="AA6" s="12"/>
      <c r="AB6" s="13"/>
      <c r="AC6" s="13"/>
      <c r="AD6" s="13"/>
      <c r="AE6" s="14">
        <f t="shared" si="1"/>
        <v>54.654230769230757</v>
      </c>
      <c r="AF6">
        <f t="shared" si="2"/>
        <v>1300.08</v>
      </c>
      <c r="AG6">
        <f t="shared" si="3"/>
        <v>1061.8000000000002</v>
      </c>
      <c r="AH6">
        <f t="shared" si="4"/>
        <v>1099.92</v>
      </c>
      <c r="AI6">
        <f t="shared" si="5"/>
        <v>1270.08</v>
      </c>
      <c r="AJ6">
        <f t="shared" si="6"/>
        <v>1260</v>
      </c>
      <c r="AK6">
        <f t="shared" si="7"/>
        <v>1009.92</v>
      </c>
      <c r="AL6">
        <f t="shared" si="8"/>
        <v>1325</v>
      </c>
      <c r="AM6">
        <f t="shared" si="9"/>
        <v>1272.48</v>
      </c>
      <c r="AN6">
        <f t="shared" si="10"/>
        <v>1768.8000000000002</v>
      </c>
      <c r="AO6">
        <f t="shared" si="11"/>
        <v>0</v>
      </c>
      <c r="AP6">
        <f t="shared" si="12"/>
        <v>0</v>
      </c>
      <c r="AQ6">
        <f t="shared" si="13"/>
        <v>0</v>
      </c>
      <c r="AR6">
        <f t="shared" si="14"/>
        <v>0</v>
      </c>
      <c r="AS6" s="15">
        <f t="shared" si="15"/>
        <v>208</v>
      </c>
      <c r="AV6" s="16">
        <v>2</v>
      </c>
      <c r="AW6" s="17" t="s">
        <v>45</v>
      </c>
      <c r="AX6" s="16">
        <v>184.6</v>
      </c>
      <c r="AY6" s="16">
        <v>-0.6</v>
      </c>
      <c r="AZ6" s="18" t="s">
        <v>48</v>
      </c>
    </row>
    <row r="7" spans="1:52" ht="19.899999999999999" customHeight="1" x14ac:dyDescent="0.3">
      <c r="A7" s="10">
        <f t="shared" si="0"/>
        <v>5</v>
      </c>
      <c r="B7" s="11" t="s">
        <v>44</v>
      </c>
      <c r="C7" s="33" t="s">
        <v>66</v>
      </c>
      <c r="D7" s="25">
        <v>161</v>
      </c>
      <c r="E7" s="30">
        <v>45.42</v>
      </c>
      <c r="F7" s="26">
        <v>24</v>
      </c>
      <c r="G7" s="26">
        <v>45.86</v>
      </c>
      <c r="H7" s="12">
        <v>20</v>
      </c>
      <c r="I7" s="26">
        <v>61.25</v>
      </c>
      <c r="J7" s="13">
        <v>24</v>
      </c>
      <c r="K7" s="26">
        <v>45.83</v>
      </c>
      <c r="L7" s="13">
        <v>24</v>
      </c>
      <c r="M7" s="26">
        <v>43.02</v>
      </c>
      <c r="N7" s="43">
        <v>24</v>
      </c>
      <c r="O7" s="26">
        <v>51.92</v>
      </c>
      <c r="P7" s="13">
        <v>20</v>
      </c>
      <c r="Q7" s="26">
        <v>68.75</v>
      </c>
      <c r="R7" s="43">
        <v>24</v>
      </c>
      <c r="S7" s="26"/>
      <c r="T7" s="43"/>
      <c r="U7" s="26">
        <v>61.67</v>
      </c>
      <c r="V7" s="43">
        <v>20</v>
      </c>
      <c r="W7" s="12"/>
      <c r="X7" s="13"/>
      <c r="Y7" s="12"/>
      <c r="Z7" s="13"/>
      <c r="AA7" s="12"/>
      <c r="AB7" s="13"/>
      <c r="AC7" s="13"/>
      <c r="AD7" s="13"/>
      <c r="AE7" s="14">
        <f t="shared" si="1"/>
        <v>52.952666666666666</v>
      </c>
      <c r="AF7">
        <f t="shared" si="2"/>
        <v>1090.08</v>
      </c>
      <c r="AG7">
        <f t="shared" si="3"/>
        <v>917.2</v>
      </c>
      <c r="AH7">
        <f t="shared" si="4"/>
        <v>1470</v>
      </c>
      <c r="AI7">
        <f t="shared" si="5"/>
        <v>1099.92</v>
      </c>
      <c r="AJ7">
        <f t="shared" si="6"/>
        <v>1032.48</v>
      </c>
      <c r="AK7">
        <f t="shared" si="7"/>
        <v>1038.4000000000001</v>
      </c>
      <c r="AL7">
        <f t="shared" si="8"/>
        <v>1650</v>
      </c>
      <c r="AM7">
        <f t="shared" si="9"/>
        <v>0</v>
      </c>
      <c r="AN7">
        <f t="shared" si="10"/>
        <v>1233.4000000000001</v>
      </c>
      <c r="AO7">
        <f t="shared" si="11"/>
        <v>0</v>
      </c>
      <c r="AP7">
        <f t="shared" si="12"/>
        <v>0</v>
      </c>
      <c r="AQ7">
        <f t="shared" si="13"/>
        <v>0</v>
      </c>
      <c r="AR7">
        <f t="shared" si="14"/>
        <v>0</v>
      </c>
      <c r="AS7" s="15">
        <f t="shared" si="15"/>
        <v>180</v>
      </c>
      <c r="AV7" s="16">
        <v>12</v>
      </c>
      <c r="AW7" s="17" t="s">
        <v>45</v>
      </c>
      <c r="AX7" s="16">
        <v>169.8</v>
      </c>
      <c r="AY7" s="16">
        <v>-1.4</v>
      </c>
      <c r="AZ7" s="18" t="s">
        <v>55</v>
      </c>
    </row>
    <row r="8" spans="1:52" ht="19.899999999999999" customHeight="1" x14ac:dyDescent="0.3">
      <c r="A8" s="10">
        <f t="shared" si="0"/>
        <v>6</v>
      </c>
      <c r="B8" s="11" t="s">
        <v>44</v>
      </c>
      <c r="C8" s="33" t="s">
        <v>71</v>
      </c>
      <c r="D8" s="25">
        <v>165.2</v>
      </c>
      <c r="E8" s="30">
        <v>50.42</v>
      </c>
      <c r="F8" s="26">
        <v>24</v>
      </c>
      <c r="G8" s="26">
        <v>58.75</v>
      </c>
      <c r="H8" s="12">
        <v>24</v>
      </c>
      <c r="I8" s="26">
        <v>55</v>
      </c>
      <c r="J8" s="13">
        <v>24</v>
      </c>
      <c r="K8" s="26">
        <v>54.58</v>
      </c>
      <c r="L8" s="13">
        <v>24</v>
      </c>
      <c r="M8" s="26">
        <v>55.42</v>
      </c>
      <c r="N8" s="43">
        <v>24</v>
      </c>
      <c r="O8" s="26">
        <v>52.08</v>
      </c>
      <c r="P8" s="13">
        <v>24</v>
      </c>
      <c r="Q8" s="26">
        <v>50.52</v>
      </c>
      <c r="R8" s="43">
        <v>24</v>
      </c>
      <c r="S8" s="26">
        <v>44.32</v>
      </c>
      <c r="T8" s="43">
        <v>23</v>
      </c>
      <c r="U8" s="26"/>
      <c r="V8" s="43"/>
      <c r="W8" s="12"/>
      <c r="X8" s="13"/>
      <c r="Y8" s="12"/>
      <c r="Z8" s="13"/>
      <c r="AA8" s="12"/>
      <c r="AB8" s="13"/>
      <c r="AC8" s="13"/>
      <c r="AD8" s="13"/>
      <c r="AE8" s="14">
        <f t="shared" si="1"/>
        <v>52.679790575916229</v>
      </c>
      <c r="AF8">
        <f t="shared" si="2"/>
        <v>1210.08</v>
      </c>
      <c r="AG8">
        <f t="shared" si="3"/>
        <v>1410</v>
      </c>
      <c r="AH8">
        <f t="shared" si="4"/>
        <v>1320</v>
      </c>
      <c r="AI8">
        <f t="shared" si="5"/>
        <v>1309.92</v>
      </c>
      <c r="AJ8">
        <f t="shared" si="6"/>
        <v>1330.08</v>
      </c>
      <c r="AK8">
        <f t="shared" si="7"/>
        <v>1249.92</v>
      </c>
      <c r="AL8">
        <f t="shared" si="8"/>
        <v>1212.48</v>
      </c>
      <c r="AM8">
        <f t="shared" si="9"/>
        <v>1019.36</v>
      </c>
      <c r="AN8">
        <f t="shared" si="10"/>
        <v>0</v>
      </c>
      <c r="AO8">
        <f t="shared" si="11"/>
        <v>0</v>
      </c>
      <c r="AP8">
        <f t="shared" si="12"/>
        <v>0</v>
      </c>
      <c r="AQ8">
        <f t="shared" si="13"/>
        <v>0</v>
      </c>
      <c r="AR8">
        <f t="shared" si="14"/>
        <v>0</v>
      </c>
      <c r="AS8" s="15">
        <f t="shared" si="15"/>
        <v>191</v>
      </c>
      <c r="AV8" s="16">
        <v>12</v>
      </c>
      <c r="AW8" s="17" t="s">
        <v>45</v>
      </c>
      <c r="AX8" s="16">
        <v>169.8</v>
      </c>
      <c r="AY8" s="16">
        <v>-1.4</v>
      </c>
      <c r="AZ8" s="18" t="s">
        <v>55</v>
      </c>
    </row>
    <row r="9" spans="1:52" ht="19.899999999999999" customHeight="1" x14ac:dyDescent="0.3">
      <c r="A9" s="10">
        <f t="shared" si="0"/>
        <v>7</v>
      </c>
      <c r="B9" s="11" t="s">
        <v>44</v>
      </c>
      <c r="C9" s="33" t="s">
        <v>75</v>
      </c>
      <c r="D9" s="31">
        <v>160.4</v>
      </c>
      <c r="E9" s="30">
        <v>60.94</v>
      </c>
      <c r="F9" s="26">
        <v>24</v>
      </c>
      <c r="G9" s="26">
        <v>49.58</v>
      </c>
      <c r="H9" s="12">
        <v>24</v>
      </c>
      <c r="I9" s="26">
        <v>46.25</v>
      </c>
      <c r="J9" s="13">
        <v>24</v>
      </c>
      <c r="K9" s="26">
        <v>59.03</v>
      </c>
      <c r="L9" s="13">
        <v>24</v>
      </c>
      <c r="M9" s="26">
        <v>48.75</v>
      </c>
      <c r="N9" s="43">
        <v>24</v>
      </c>
      <c r="O9" s="26"/>
      <c r="P9" s="13"/>
      <c r="Q9" s="26"/>
      <c r="R9" s="43"/>
      <c r="S9" s="26">
        <v>43.65</v>
      </c>
      <c r="T9" s="43">
        <v>24</v>
      </c>
      <c r="U9" s="26">
        <v>58.33</v>
      </c>
      <c r="V9" s="43">
        <v>20</v>
      </c>
      <c r="W9" s="12"/>
      <c r="X9" s="13"/>
      <c r="Y9" s="12"/>
      <c r="Z9" s="13"/>
      <c r="AA9" s="12"/>
      <c r="AB9" s="13"/>
      <c r="AC9" s="13"/>
      <c r="AD9" s="13"/>
      <c r="AE9" s="14">
        <f t="shared" si="1"/>
        <v>52.215853658536581</v>
      </c>
      <c r="AF9">
        <f t="shared" si="2"/>
        <v>1462.56</v>
      </c>
      <c r="AG9">
        <f t="shared" si="3"/>
        <v>1189.92</v>
      </c>
      <c r="AH9">
        <f t="shared" si="4"/>
        <v>1110</v>
      </c>
      <c r="AI9">
        <f t="shared" si="5"/>
        <v>1416.72</v>
      </c>
      <c r="AJ9">
        <f t="shared" si="6"/>
        <v>1170</v>
      </c>
      <c r="AK9">
        <f t="shared" si="7"/>
        <v>0</v>
      </c>
      <c r="AL9">
        <f t="shared" si="8"/>
        <v>0</v>
      </c>
      <c r="AM9">
        <f t="shared" si="9"/>
        <v>1047.5999999999999</v>
      </c>
      <c r="AN9">
        <f t="shared" si="10"/>
        <v>1166.5999999999999</v>
      </c>
      <c r="AO9">
        <f t="shared" si="11"/>
        <v>0</v>
      </c>
      <c r="AP9">
        <f t="shared" si="12"/>
        <v>0</v>
      </c>
      <c r="AQ9">
        <f t="shared" si="13"/>
        <v>0</v>
      </c>
      <c r="AR9">
        <f t="shared" si="14"/>
        <v>0</v>
      </c>
      <c r="AS9" s="15">
        <f t="shared" si="15"/>
        <v>164</v>
      </c>
      <c r="AV9" s="16">
        <v>7</v>
      </c>
      <c r="AW9" s="17" t="s">
        <v>45</v>
      </c>
      <c r="AX9" s="16">
        <v>177.1</v>
      </c>
      <c r="AY9" s="16">
        <v>-1.5</v>
      </c>
      <c r="AZ9" s="18" t="s">
        <v>54</v>
      </c>
    </row>
    <row r="10" spans="1:52" ht="19.899999999999999" customHeight="1" x14ac:dyDescent="0.3">
      <c r="A10" s="10">
        <f t="shared" si="0"/>
        <v>8</v>
      </c>
      <c r="B10" s="11" t="s">
        <v>44</v>
      </c>
      <c r="C10" s="33" t="s">
        <v>68</v>
      </c>
      <c r="D10" s="25">
        <v>173</v>
      </c>
      <c r="E10" s="30">
        <v>50.42</v>
      </c>
      <c r="F10" s="26">
        <v>24</v>
      </c>
      <c r="G10" s="26">
        <v>50.29</v>
      </c>
      <c r="H10" s="12">
        <v>24</v>
      </c>
      <c r="I10" s="26">
        <v>51.25</v>
      </c>
      <c r="J10" s="13">
        <v>24</v>
      </c>
      <c r="K10" s="26">
        <v>60</v>
      </c>
      <c r="L10" s="13">
        <v>24</v>
      </c>
      <c r="M10" s="26">
        <v>64.58</v>
      </c>
      <c r="N10" s="43">
        <v>24</v>
      </c>
      <c r="O10" s="26">
        <v>44.58</v>
      </c>
      <c r="P10" s="13">
        <v>24</v>
      </c>
      <c r="Q10" s="26">
        <v>54.69</v>
      </c>
      <c r="R10" s="43">
        <v>24</v>
      </c>
      <c r="S10" s="26">
        <v>42.5</v>
      </c>
      <c r="T10" s="43">
        <v>24</v>
      </c>
      <c r="U10" s="26">
        <v>48.85</v>
      </c>
      <c r="V10" s="43">
        <v>24</v>
      </c>
      <c r="W10" s="12"/>
      <c r="X10" s="13"/>
      <c r="Y10" s="12"/>
      <c r="Z10" s="13"/>
      <c r="AA10" s="12"/>
      <c r="AB10" s="13"/>
      <c r="AC10" s="13"/>
      <c r="AD10" s="13"/>
      <c r="AE10" s="14">
        <f t="shared" si="1"/>
        <v>51.906666666666666</v>
      </c>
      <c r="AF10">
        <f t="shared" si="2"/>
        <v>1210.08</v>
      </c>
      <c r="AG10">
        <f t="shared" si="3"/>
        <v>1206.96</v>
      </c>
      <c r="AH10">
        <f t="shared" si="4"/>
        <v>1230</v>
      </c>
      <c r="AI10">
        <f t="shared" si="5"/>
        <v>1440</v>
      </c>
      <c r="AJ10">
        <f t="shared" si="6"/>
        <v>1549.92</v>
      </c>
      <c r="AK10">
        <f t="shared" si="7"/>
        <v>1069.92</v>
      </c>
      <c r="AL10">
        <f t="shared" si="8"/>
        <v>1312.56</v>
      </c>
      <c r="AM10">
        <f t="shared" si="9"/>
        <v>1020</v>
      </c>
      <c r="AN10">
        <f t="shared" si="10"/>
        <v>1172.4000000000001</v>
      </c>
      <c r="AO10">
        <f t="shared" si="11"/>
        <v>0</v>
      </c>
      <c r="AP10">
        <f t="shared" si="12"/>
        <v>0</v>
      </c>
      <c r="AQ10">
        <f t="shared" si="13"/>
        <v>0</v>
      </c>
      <c r="AR10">
        <f t="shared" si="14"/>
        <v>0</v>
      </c>
      <c r="AS10" s="15">
        <f t="shared" si="15"/>
        <v>216</v>
      </c>
      <c r="AV10" s="16">
        <v>10</v>
      </c>
      <c r="AW10" s="17" t="s">
        <v>45</v>
      </c>
      <c r="AX10" s="16">
        <v>173</v>
      </c>
      <c r="AY10" s="16">
        <v>2.2999999999999998</v>
      </c>
      <c r="AZ10" s="18" t="s">
        <v>52</v>
      </c>
    </row>
    <row r="11" spans="1:52" ht="19.899999999999999" customHeight="1" x14ac:dyDescent="0.3">
      <c r="A11" s="10">
        <f t="shared" si="0"/>
        <v>9</v>
      </c>
      <c r="B11" s="11" t="s">
        <v>44</v>
      </c>
      <c r="C11" s="33" t="s">
        <v>74</v>
      </c>
      <c r="D11" s="31">
        <v>160.6</v>
      </c>
      <c r="E11" s="30">
        <v>47.92</v>
      </c>
      <c r="F11" s="26">
        <v>24</v>
      </c>
      <c r="G11" s="26">
        <v>53.41</v>
      </c>
      <c r="H11" s="12">
        <v>24</v>
      </c>
      <c r="I11" s="26">
        <v>47.92</v>
      </c>
      <c r="J11" s="13">
        <v>24</v>
      </c>
      <c r="K11" s="26">
        <v>55</v>
      </c>
      <c r="L11" s="13">
        <v>24</v>
      </c>
      <c r="M11" s="26">
        <v>43.33</v>
      </c>
      <c r="N11" s="43">
        <v>24</v>
      </c>
      <c r="O11" s="26">
        <v>50.42</v>
      </c>
      <c r="P11" s="13">
        <v>24</v>
      </c>
      <c r="Q11" s="26">
        <v>61.25</v>
      </c>
      <c r="R11" s="43">
        <v>20</v>
      </c>
      <c r="S11" s="26"/>
      <c r="T11" s="43"/>
      <c r="U11" s="26"/>
      <c r="V11" s="43"/>
      <c r="W11" s="12"/>
      <c r="X11" s="13"/>
      <c r="Y11" s="12"/>
      <c r="Z11" s="13"/>
      <c r="AA11" s="12"/>
      <c r="AB11" s="13"/>
      <c r="AC11" s="13"/>
      <c r="AD11" s="13"/>
      <c r="AE11" s="14">
        <f t="shared" si="1"/>
        <v>51.079268292682926</v>
      </c>
      <c r="AF11">
        <f t="shared" si="2"/>
        <v>1150.08</v>
      </c>
      <c r="AG11">
        <f t="shared" si="3"/>
        <v>1281.8399999999999</v>
      </c>
      <c r="AH11">
        <f t="shared" si="4"/>
        <v>1150.08</v>
      </c>
      <c r="AI11">
        <f t="shared" si="5"/>
        <v>1320</v>
      </c>
      <c r="AJ11">
        <f t="shared" si="6"/>
        <v>1039.92</v>
      </c>
      <c r="AK11">
        <f t="shared" si="7"/>
        <v>1210.08</v>
      </c>
      <c r="AL11">
        <f t="shared" si="8"/>
        <v>1225</v>
      </c>
      <c r="AM11">
        <f t="shared" si="9"/>
        <v>0</v>
      </c>
      <c r="AN11">
        <f t="shared" si="10"/>
        <v>0</v>
      </c>
      <c r="AO11">
        <f t="shared" si="11"/>
        <v>0</v>
      </c>
      <c r="AP11">
        <f t="shared" si="12"/>
        <v>0</v>
      </c>
      <c r="AQ11">
        <f t="shared" si="13"/>
        <v>0</v>
      </c>
      <c r="AR11">
        <f t="shared" si="14"/>
        <v>0</v>
      </c>
      <c r="AS11" s="15">
        <f t="shared" si="15"/>
        <v>164</v>
      </c>
      <c r="AV11" s="16">
        <v>12</v>
      </c>
      <c r="AW11" s="17" t="s">
        <v>45</v>
      </c>
      <c r="AX11" s="16">
        <v>169.8</v>
      </c>
      <c r="AY11" s="16">
        <v>-1.4</v>
      </c>
      <c r="AZ11" s="18" t="s">
        <v>55</v>
      </c>
    </row>
    <row r="12" spans="1:52" ht="19.899999999999999" customHeight="1" x14ac:dyDescent="0.3">
      <c r="A12" s="10">
        <f t="shared" si="0"/>
        <v>10</v>
      </c>
      <c r="B12" s="11" t="s">
        <v>44</v>
      </c>
      <c r="C12" s="33" t="s">
        <v>63</v>
      </c>
      <c r="D12" s="25">
        <v>170.8</v>
      </c>
      <c r="E12" s="30">
        <v>44.58</v>
      </c>
      <c r="F12" s="26">
        <v>24</v>
      </c>
      <c r="G12" s="26">
        <v>49.53</v>
      </c>
      <c r="H12" s="12">
        <v>20</v>
      </c>
      <c r="I12" s="26">
        <v>62.08</v>
      </c>
      <c r="J12" s="13">
        <v>24</v>
      </c>
      <c r="K12" s="26">
        <v>42.92</v>
      </c>
      <c r="L12" s="13">
        <v>24</v>
      </c>
      <c r="M12" s="26">
        <v>49.58</v>
      </c>
      <c r="N12" s="43">
        <v>24</v>
      </c>
      <c r="O12" s="26">
        <v>49.58</v>
      </c>
      <c r="P12" s="13">
        <v>24</v>
      </c>
      <c r="Q12" s="26">
        <v>43.75</v>
      </c>
      <c r="R12" s="43">
        <v>20</v>
      </c>
      <c r="S12" s="26">
        <v>50.73</v>
      </c>
      <c r="T12" s="43">
        <v>24</v>
      </c>
      <c r="U12" s="26">
        <v>61.67</v>
      </c>
      <c r="V12" s="43">
        <v>20</v>
      </c>
      <c r="W12" s="12"/>
      <c r="X12" s="13"/>
      <c r="Y12" s="12"/>
      <c r="Z12" s="13"/>
      <c r="AA12" s="12"/>
      <c r="AB12" s="13"/>
      <c r="AC12" s="13"/>
      <c r="AD12" s="13"/>
      <c r="AE12" s="14">
        <f t="shared" si="1"/>
        <v>50.422941176470594</v>
      </c>
      <c r="AF12">
        <f t="shared" si="2"/>
        <v>1069.92</v>
      </c>
      <c r="AG12">
        <f t="shared" si="3"/>
        <v>990.6</v>
      </c>
      <c r="AH12">
        <f t="shared" si="4"/>
        <v>1489.92</v>
      </c>
      <c r="AI12">
        <f t="shared" si="5"/>
        <v>1030.08</v>
      </c>
      <c r="AJ12">
        <f t="shared" si="6"/>
        <v>1189.92</v>
      </c>
      <c r="AK12">
        <f t="shared" si="7"/>
        <v>1189.92</v>
      </c>
      <c r="AL12">
        <f t="shared" si="8"/>
        <v>875</v>
      </c>
      <c r="AM12">
        <f t="shared" si="9"/>
        <v>1217.52</v>
      </c>
      <c r="AN12">
        <f t="shared" si="10"/>
        <v>1233.4000000000001</v>
      </c>
      <c r="AO12">
        <f t="shared" si="11"/>
        <v>0</v>
      </c>
      <c r="AP12">
        <f t="shared" si="12"/>
        <v>0</v>
      </c>
      <c r="AQ12">
        <f t="shared" si="13"/>
        <v>0</v>
      </c>
      <c r="AR12">
        <f t="shared" si="14"/>
        <v>0</v>
      </c>
      <c r="AS12" s="15">
        <f t="shared" si="15"/>
        <v>204</v>
      </c>
      <c r="AV12" s="16">
        <v>12</v>
      </c>
      <c r="AW12" s="17" t="s">
        <v>45</v>
      </c>
      <c r="AX12" s="16">
        <v>169.8</v>
      </c>
      <c r="AY12" s="16">
        <v>-1.4</v>
      </c>
      <c r="AZ12" s="18" t="s">
        <v>55</v>
      </c>
    </row>
    <row r="13" spans="1:52" ht="19.899999999999999" customHeight="1" x14ac:dyDescent="0.3">
      <c r="A13" s="10">
        <f t="shared" si="0"/>
        <v>11</v>
      </c>
      <c r="B13" s="11" t="s">
        <v>44</v>
      </c>
      <c r="C13" s="33" t="s">
        <v>58</v>
      </c>
      <c r="D13" s="25">
        <v>166.7</v>
      </c>
      <c r="E13" s="30">
        <v>54.17</v>
      </c>
      <c r="F13" s="26">
        <v>24</v>
      </c>
      <c r="G13" s="26">
        <v>54.4</v>
      </c>
      <c r="H13" s="12">
        <v>24</v>
      </c>
      <c r="I13" s="26">
        <v>36.67</v>
      </c>
      <c r="J13" s="13">
        <v>24</v>
      </c>
      <c r="K13" s="26">
        <v>50</v>
      </c>
      <c r="L13" s="13">
        <v>24</v>
      </c>
      <c r="M13" s="26">
        <v>42.08</v>
      </c>
      <c r="N13" s="43">
        <v>24</v>
      </c>
      <c r="O13" s="26">
        <v>45.83</v>
      </c>
      <c r="P13" s="13">
        <v>24</v>
      </c>
      <c r="Q13" s="26">
        <v>58.33</v>
      </c>
      <c r="R13" s="43">
        <v>24</v>
      </c>
      <c r="S13" s="26"/>
      <c r="T13" s="43"/>
      <c r="U13" s="26">
        <v>47.24</v>
      </c>
      <c r="V13" s="43">
        <v>24</v>
      </c>
      <c r="W13" s="12"/>
      <c r="X13" s="13"/>
      <c r="Y13" s="12"/>
      <c r="Z13" s="13"/>
      <c r="AA13" s="12"/>
      <c r="AB13" s="13"/>
      <c r="AC13" s="13"/>
      <c r="AD13" s="13"/>
      <c r="AE13" s="14">
        <f t="shared" si="1"/>
        <v>48.59</v>
      </c>
      <c r="AF13">
        <f t="shared" si="2"/>
        <v>1300.08</v>
      </c>
      <c r="AG13">
        <f t="shared" si="3"/>
        <v>1305.5999999999999</v>
      </c>
      <c r="AH13">
        <f t="shared" si="4"/>
        <v>880.08</v>
      </c>
      <c r="AI13">
        <f t="shared" si="5"/>
        <v>1200</v>
      </c>
      <c r="AJ13">
        <f t="shared" si="6"/>
        <v>1009.92</v>
      </c>
      <c r="AK13">
        <f t="shared" si="7"/>
        <v>1099.92</v>
      </c>
      <c r="AL13">
        <f t="shared" si="8"/>
        <v>1399.92</v>
      </c>
      <c r="AM13">
        <f t="shared" si="9"/>
        <v>0</v>
      </c>
      <c r="AN13">
        <f t="shared" si="10"/>
        <v>1133.76</v>
      </c>
      <c r="AO13">
        <f t="shared" si="11"/>
        <v>0</v>
      </c>
      <c r="AP13">
        <f t="shared" si="12"/>
        <v>0</v>
      </c>
      <c r="AQ13">
        <f t="shared" si="13"/>
        <v>0</v>
      </c>
      <c r="AR13">
        <f t="shared" si="14"/>
        <v>0</v>
      </c>
      <c r="AS13" s="15">
        <f t="shared" si="15"/>
        <v>192</v>
      </c>
      <c r="AV13" s="16">
        <v>14</v>
      </c>
      <c r="AW13" s="17" t="s">
        <v>45</v>
      </c>
      <c r="AX13" s="16">
        <v>164.2</v>
      </c>
      <c r="AY13" s="16">
        <v>-1.2</v>
      </c>
      <c r="AZ13" s="18" t="s">
        <v>51</v>
      </c>
    </row>
    <row r="14" spans="1:52" ht="19.899999999999999" hidden="1" customHeight="1" x14ac:dyDescent="0.3">
      <c r="A14" s="10" t="str">
        <f t="shared" si="0"/>
        <v/>
      </c>
      <c r="B14" s="11" t="s">
        <v>44</v>
      </c>
      <c r="C14" s="33" t="s">
        <v>69</v>
      </c>
      <c r="D14" s="25">
        <v>160.4</v>
      </c>
      <c r="E14" s="30"/>
      <c r="F14" s="26"/>
      <c r="G14" s="26"/>
      <c r="H14" s="12"/>
      <c r="I14" s="26"/>
      <c r="J14" s="13"/>
      <c r="K14" s="26"/>
      <c r="L14" s="13"/>
      <c r="M14" s="26"/>
      <c r="N14" s="43"/>
      <c r="O14" s="26"/>
      <c r="P14" s="13"/>
      <c r="Q14" s="26"/>
      <c r="R14" s="43"/>
      <c r="S14" s="26"/>
      <c r="T14" s="43"/>
      <c r="U14" s="26"/>
      <c r="V14" s="43"/>
      <c r="W14" s="12"/>
      <c r="X14" s="13"/>
      <c r="Y14" s="12"/>
      <c r="Z14" s="13"/>
      <c r="AA14" s="12"/>
      <c r="AB14" s="13"/>
      <c r="AC14" s="13"/>
      <c r="AD14" s="13"/>
      <c r="AE14" s="14" t="str">
        <f t="shared" si="1"/>
        <v/>
      </c>
      <c r="AF14">
        <f t="shared" si="2"/>
        <v>0</v>
      </c>
      <c r="AG14">
        <f t="shared" si="3"/>
        <v>0</v>
      </c>
      <c r="AH14">
        <f t="shared" si="4"/>
        <v>0</v>
      </c>
      <c r="AI14">
        <f t="shared" si="5"/>
        <v>0</v>
      </c>
      <c r="AJ14">
        <f t="shared" si="6"/>
        <v>0</v>
      </c>
      <c r="AK14">
        <f t="shared" si="7"/>
        <v>0</v>
      </c>
      <c r="AL14">
        <f t="shared" si="8"/>
        <v>0</v>
      </c>
      <c r="AM14">
        <f t="shared" si="9"/>
        <v>0</v>
      </c>
      <c r="AN14">
        <f t="shared" si="10"/>
        <v>0</v>
      </c>
      <c r="AO14">
        <f t="shared" si="11"/>
        <v>0</v>
      </c>
      <c r="AP14">
        <f t="shared" si="12"/>
        <v>0</v>
      </c>
      <c r="AQ14">
        <f t="shared" si="13"/>
        <v>0</v>
      </c>
      <c r="AR14">
        <f t="shared" si="14"/>
        <v>0</v>
      </c>
      <c r="AS14" s="15">
        <f t="shared" si="15"/>
        <v>0</v>
      </c>
      <c r="AV14" s="16">
        <v>1</v>
      </c>
      <c r="AW14" s="17" t="s">
        <v>45</v>
      </c>
      <c r="AX14" s="16">
        <v>185</v>
      </c>
      <c r="AY14" s="16">
        <v>2.6</v>
      </c>
      <c r="AZ14" s="18" t="s">
        <v>53</v>
      </c>
    </row>
    <row r="15" spans="1:52" ht="19.899999999999999" customHeight="1" x14ac:dyDescent="0.3">
      <c r="A15" s="10">
        <f t="shared" si="0"/>
        <v>12</v>
      </c>
      <c r="B15" s="11" t="s">
        <v>44</v>
      </c>
      <c r="C15" s="33" t="s">
        <v>64</v>
      </c>
      <c r="D15" s="25">
        <v>182</v>
      </c>
      <c r="E15" s="30">
        <v>45.42</v>
      </c>
      <c r="F15" s="26">
        <v>24</v>
      </c>
      <c r="G15" s="26">
        <v>58.15</v>
      </c>
      <c r="H15" s="12">
        <v>23</v>
      </c>
      <c r="I15" s="26">
        <v>42.5</v>
      </c>
      <c r="J15" s="13">
        <v>24</v>
      </c>
      <c r="K15" s="26">
        <v>50.42</v>
      </c>
      <c r="L15" s="13">
        <v>24</v>
      </c>
      <c r="M15" s="26">
        <v>50.83</v>
      </c>
      <c r="N15" s="43">
        <v>24</v>
      </c>
      <c r="O15" s="26">
        <v>52.08</v>
      </c>
      <c r="P15" s="13">
        <v>24</v>
      </c>
      <c r="Q15" s="26">
        <v>46.88</v>
      </c>
      <c r="R15" s="43">
        <v>20</v>
      </c>
      <c r="S15" s="26">
        <v>44.87</v>
      </c>
      <c r="T15" s="43">
        <v>24</v>
      </c>
      <c r="U15" s="26">
        <v>39.840000000000003</v>
      </c>
      <c r="V15" s="43">
        <v>24</v>
      </c>
      <c r="W15" s="12"/>
      <c r="X15" s="13"/>
      <c r="Y15" s="12"/>
      <c r="Z15" s="13"/>
      <c r="AA15" s="12"/>
      <c r="AB15" s="13"/>
      <c r="AC15" s="13"/>
      <c r="AD15" s="13"/>
      <c r="AE15" s="14">
        <f t="shared" si="1"/>
        <v>47.858246445497628</v>
      </c>
      <c r="AF15">
        <f t="shared" si="2"/>
        <v>1090.08</v>
      </c>
      <c r="AG15">
        <f t="shared" si="3"/>
        <v>1337.45</v>
      </c>
      <c r="AH15">
        <f t="shared" si="4"/>
        <v>1020</v>
      </c>
      <c r="AI15">
        <f t="shared" si="5"/>
        <v>1210.08</v>
      </c>
      <c r="AJ15">
        <f t="shared" si="6"/>
        <v>1219.92</v>
      </c>
      <c r="AK15">
        <f t="shared" si="7"/>
        <v>1249.92</v>
      </c>
      <c r="AL15">
        <f t="shared" si="8"/>
        <v>937.6</v>
      </c>
      <c r="AM15">
        <f t="shared" si="9"/>
        <v>1076.8799999999999</v>
      </c>
      <c r="AN15">
        <f t="shared" si="10"/>
        <v>956.16000000000008</v>
      </c>
      <c r="AO15">
        <f t="shared" si="11"/>
        <v>0</v>
      </c>
      <c r="AP15">
        <f t="shared" si="12"/>
        <v>0</v>
      </c>
      <c r="AQ15">
        <f t="shared" si="13"/>
        <v>0</v>
      </c>
      <c r="AR15">
        <f t="shared" si="14"/>
        <v>0</v>
      </c>
      <c r="AS15" s="15">
        <f t="shared" si="15"/>
        <v>211</v>
      </c>
      <c r="AV15" s="16">
        <v>6</v>
      </c>
      <c r="AW15" s="17" t="s">
        <v>45</v>
      </c>
      <c r="AX15" s="16">
        <v>179.8</v>
      </c>
      <c r="AY15" s="16">
        <v>-5.2</v>
      </c>
      <c r="AZ15" s="18" t="s">
        <v>47</v>
      </c>
    </row>
    <row r="16" spans="1:52" ht="19.899999999999999" customHeight="1" thickBot="1" x14ac:dyDescent="0.35">
      <c r="A16" s="10">
        <f t="shared" si="0"/>
        <v>13</v>
      </c>
      <c r="B16" s="11" t="s">
        <v>44</v>
      </c>
      <c r="C16" s="33" t="s">
        <v>65</v>
      </c>
      <c r="D16" s="25">
        <v>16.8</v>
      </c>
      <c r="E16" s="30">
        <v>46.67</v>
      </c>
      <c r="F16" s="26">
        <v>24</v>
      </c>
      <c r="G16" s="26"/>
      <c r="H16" s="12"/>
      <c r="I16" s="26">
        <v>57.92</v>
      </c>
      <c r="J16" s="13">
        <v>24</v>
      </c>
      <c r="K16" s="26">
        <v>50.42</v>
      </c>
      <c r="L16" s="13">
        <v>24</v>
      </c>
      <c r="M16" s="26">
        <v>42.92</v>
      </c>
      <c r="N16" s="43">
        <v>24</v>
      </c>
      <c r="O16" s="26">
        <v>50.83</v>
      </c>
      <c r="P16" s="13">
        <v>24</v>
      </c>
      <c r="Q16" s="26">
        <v>40.1</v>
      </c>
      <c r="R16" s="43">
        <v>24</v>
      </c>
      <c r="S16" s="26"/>
      <c r="T16" s="43"/>
      <c r="U16" s="26">
        <v>43.49</v>
      </c>
      <c r="V16" s="43">
        <v>24</v>
      </c>
      <c r="W16" s="12"/>
      <c r="X16" s="13"/>
      <c r="Y16" s="12"/>
      <c r="Z16" s="13"/>
      <c r="AA16" s="12"/>
      <c r="AB16" s="13"/>
      <c r="AC16" s="13"/>
      <c r="AD16" s="13"/>
      <c r="AE16" s="14">
        <f t="shared" si="1"/>
        <v>47.478571428571428</v>
      </c>
      <c r="AF16">
        <f t="shared" si="2"/>
        <v>1120.08</v>
      </c>
      <c r="AG16">
        <f t="shared" si="3"/>
        <v>0</v>
      </c>
      <c r="AH16">
        <f t="shared" si="4"/>
        <v>1390.08</v>
      </c>
      <c r="AI16">
        <f t="shared" si="5"/>
        <v>1210.08</v>
      </c>
      <c r="AJ16">
        <f t="shared" si="6"/>
        <v>1030.08</v>
      </c>
      <c r="AK16">
        <f t="shared" si="7"/>
        <v>1219.92</v>
      </c>
      <c r="AL16">
        <f t="shared" si="8"/>
        <v>962.40000000000009</v>
      </c>
      <c r="AM16">
        <f t="shared" si="9"/>
        <v>0</v>
      </c>
      <c r="AN16">
        <f t="shared" si="10"/>
        <v>1043.76</v>
      </c>
      <c r="AO16">
        <f t="shared" si="11"/>
        <v>0</v>
      </c>
      <c r="AP16">
        <f t="shared" si="12"/>
        <v>0</v>
      </c>
      <c r="AQ16">
        <f t="shared" si="13"/>
        <v>0</v>
      </c>
      <c r="AR16">
        <f t="shared" si="14"/>
        <v>0</v>
      </c>
      <c r="AS16" s="15">
        <f t="shared" si="15"/>
        <v>168</v>
      </c>
      <c r="AV16" s="16">
        <v>5</v>
      </c>
      <c r="AW16" s="17" t="s">
        <v>45</v>
      </c>
      <c r="AX16" s="16">
        <v>180</v>
      </c>
      <c r="AY16" s="16">
        <v>-1.6</v>
      </c>
      <c r="AZ16" s="18" t="s">
        <v>46</v>
      </c>
    </row>
    <row r="17" spans="1:52" ht="19.899999999999999" customHeight="1" x14ac:dyDescent="0.3">
      <c r="A17" s="10"/>
      <c r="B17" s="36"/>
      <c r="C17" s="37" t="s">
        <v>116</v>
      </c>
      <c r="D17" s="35" t="s">
        <v>117</v>
      </c>
      <c r="E17" s="30"/>
      <c r="F17" s="26"/>
      <c r="G17" s="26"/>
      <c r="H17" s="12"/>
      <c r="I17" s="26"/>
      <c r="J17" s="13"/>
      <c r="K17" s="26"/>
      <c r="L17" s="13"/>
      <c r="M17" s="26"/>
      <c r="N17" s="43"/>
      <c r="O17" s="26"/>
      <c r="P17" s="13"/>
      <c r="Q17" s="26"/>
      <c r="R17" s="43"/>
      <c r="S17" s="26"/>
      <c r="T17" s="43"/>
      <c r="U17" s="26"/>
      <c r="V17" s="43"/>
      <c r="W17" s="12"/>
      <c r="X17" s="13"/>
      <c r="Y17" s="12"/>
      <c r="Z17" s="13"/>
      <c r="AA17" s="12"/>
      <c r="AB17" s="13"/>
      <c r="AC17" s="13"/>
      <c r="AD17" s="13"/>
      <c r="AE17" s="38"/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  <c r="AJ17">
        <f t="shared" si="6"/>
        <v>0</v>
      </c>
      <c r="AK17">
        <f t="shared" si="7"/>
        <v>0</v>
      </c>
      <c r="AL17">
        <f t="shared" si="8"/>
        <v>0</v>
      </c>
      <c r="AM17">
        <f t="shared" si="9"/>
        <v>0</v>
      </c>
      <c r="AN17">
        <f t="shared" ref="AN17" si="16">U17*V17</f>
        <v>0</v>
      </c>
      <c r="AO17">
        <f t="shared" ref="AO17" si="17">W17*X17</f>
        <v>0</v>
      </c>
      <c r="AP17">
        <f t="shared" ref="AP17" si="18">Y17*Z17</f>
        <v>0</v>
      </c>
      <c r="AQ17">
        <f t="shared" ref="AQ17" si="19">AA17*AB17</f>
        <v>0</v>
      </c>
      <c r="AR17">
        <f t="shared" ref="AR17" si="20">AC17*AD17</f>
        <v>0</v>
      </c>
      <c r="AS17" s="15">
        <v>24</v>
      </c>
      <c r="AV17" s="39">
        <v>16</v>
      </c>
      <c r="AW17" s="40" t="s">
        <v>45</v>
      </c>
      <c r="AX17" s="39">
        <v>156.4</v>
      </c>
      <c r="AY17" s="39">
        <v>0.4</v>
      </c>
      <c r="AZ17" s="41" t="s">
        <v>56</v>
      </c>
    </row>
    <row r="18" spans="1:52" ht="19.899999999999999" customHeight="1" x14ac:dyDescent="0.3">
      <c r="A18" s="10">
        <v>1</v>
      </c>
      <c r="B18" s="27" t="s">
        <v>57</v>
      </c>
      <c r="C18" s="33" t="s">
        <v>80</v>
      </c>
      <c r="D18" s="31">
        <v>155.4</v>
      </c>
      <c r="E18" s="30">
        <v>51.88</v>
      </c>
      <c r="F18" s="26">
        <v>20</v>
      </c>
      <c r="G18" s="26">
        <v>48.91</v>
      </c>
      <c r="H18" s="12">
        <v>20</v>
      </c>
      <c r="I18" s="26"/>
      <c r="J18" s="13"/>
      <c r="K18" s="26">
        <v>41.67</v>
      </c>
      <c r="L18" s="13">
        <v>24</v>
      </c>
      <c r="M18" s="26">
        <v>61.04</v>
      </c>
      <c r="N18" s="43">
        <v>24</v>
      </c>
      <c r="O18" s="26">
        <v>42.75</v>
      </c>
      <c r="P18" s="13">
        <v>20</v>
      </c>
      <c r="Q18" s="26">
        <v>69.17</v>
      </c>
      <c r="R18" s="43">
        <v>24</v>
      </c>
      <c r="S18" s="26">
        <v>44.66</v>
      </c>
      <c r="T18" s="43">
        <v>24</v>
      </c>
      <c r="U18" s="26">
        <v>55</v>
      </c>
      <c r="V18" s="43">
        <v>20</v>
      </c>
      <c r="W18" s="12"/>
      <c r="X18" s="13"/>
      <c r="Y18" s="12"/>
      <c r="Z18" s="13"/>
      <c r="AA18" s="12"/>
      <c r="AB18" s="13"/>
      <c r="AC18" s="13"/>
      <c r="AD18" s="13"/>
      <c r="AE18" s="14">
        <f t="shared" ref="AE18:AE31" si="21">IF(AS18=0,"",SUM(AF18:AR18)/AS18)</f>
        <v>52.089545454545458</v>
      </c>
      <c r="AF18">
        <f t="shared" si="2"/>
        <v>1037.6000000000001</v>
      </c>
      <c r="AG18">
        <f t="shared" si="3"/>
        <v>978.19999999999993</v>
      </c>
      <c r="AH18">
        <f t="shared" si="4"/>
        <v>0</v>
      </c>
      <c r="AI18">
        <f t="shared" si="5"/>
        <v>1000.08</v>
      </c>
      <c r="AJ18">
        <f t="shared" si="6"/>
        <v>1464.96</v>
      </c>
      <c r="AK18">
        <f t="shared" si="7"/>
        <v>855</v>
      </c>
      <c r="AL18">
        <f t="shared" si="8"/>
        <v>1660.08</v>
      </c>
      <c r="AM18">
        <f t="shared" si="9"/>
        <v>1071.8399999999999</v>
      </c>
      <c r="AN18">
        <f t="shared" ref="AN18:AN31" si="22">U18*V18</f>
        <v>1100</v>
      </c>
      <c r="AO18">
        <f t="shared" ref="AO18:AO31" si="23">W18*X18</f>
        <v>0</v>
      </c>
      <c r="AP18">
        <f t="shared" ref="AP18:AP31" si="24">Y18*Z18</f>
        <v>0</v>
      </c>
      <c r="AQ18">
        <f t="shared" ref="AQ18:AQ31" si="25">AA18*AB18</f>
        <v>0</v>
      </c>
      <c r="AR18">
        <f t="shared" ref="AR18:AR31" si="26">AC18*AD18</f>
        <v>0</v>
      </c>
      <c r="AS18" s="15">
        <f t="shared" ref="AS18:AS32" si="27">F18+H18+J18+L18+N18+P18+R18+T18+V18+X18+Z18+AB18+AD18</f>
        <v>176</v>
      </c>
      <c r="AV18" s="16"/>
      <c r="AW18" s="17"/>
      <c r="AX18" s="16"/>
      <c r="AY18" s="16"/>
      <c r="AZ18" s="18"/>
    </row>
    <row r="19" spans="1:52" ht="19.899999999999999" customHeight="1" x14ac:dyDescent="0.3">
      <c r="A19" s="10">
        <v>2</v>
      </c>
      <c r="B19" s="27" t="s">
        <v>57</v>
      </c>
      <c r="C19" s="33" t="s">
        <v>70</v>
      </c>
      <c r="D19" s="25">
        <v>15</v>
      </c>
      <c r="E19" s="30">
        <v>59.38</v>
      </c>
      <c r="F19" s="26">
        <v>20</v>
      </c>
      <c r="G19" s="26"/>
      <c r="H19" s="12"/>
      <c r="I19" s="26">
        <v>52.5</v>
      </c>
      <c r="J19" s="13">
        <v>24</v>
      </c>
      <c r="K19" s="26">
        <v>57.64</v>
      </c>
      <c r="L19" s="13">
        <v>24</v>
      </c>
      <c r="M19" s="26">
        <v>74.58</v>
      </c>
      <c r="N19" s="43">
        <v>24</v>
      </c>
      <c r="O19" s="26">
        <v>46.25</v>
      </c>
      <c r="P19" s="13">
        <v>24</v>
      </c>
      <c r="Q19" s="26">
        <v>31.25</v>
      </c>
      <c r="R19" s="43">
        <v>24</v>
      </c>
      <c r="S19" s="26">
        <v>54.19</v>
      </c>
      <c r="T19" s="43">
        <v>24</v>
      </c>
      <c r="U19" s="26">
        <v>37.6</v>
      </c>
      <c r="V19" s="43">
        <v>24</v>
      </c>
      <c r="W19" s="12"/>
      <c r="X19" s="13"/>
      <c r="Y19" s="12"/>
      <c r="Z19" s="13"/>
      <c r="AA19" s="12"/>
      <c r="AB19" s="13"/>
      <c r="AC19" s="13"/>
      <c r="AD19" s="13"/>
      <c r="AE19" s="14">
        <f t="shared" si="21"/>
        <v>51.509787234042555</v>
      </c>
      <c r="AF19">
        <f t="shared" si="2"/>
        <v>1187.6000000000001</v>
      </c>
      <c r="AG19">
        <f t="shared" si="3"/>
        <v>0</v>
      </c>
      <c r="AH19">
        <f t="shared" si="4"/>
        <v>1260</v>
      </c>
      <c r="AI19">
        <f t="shared" si="5"/>
        <v>1383.3600000000001</v>
      </c>
      <c r="AJ19">
        <f t="shared" si="6"/>
        <v>1789.92</v>
      </c>
      <c r="AK19">
        <f t="shared" si="7"/>
        <v>1110</v>
      </c>
      <c r="AL19">
        <f t="shared" si="8"/>
        <v>750</v>
      </c>
      <c r="AM19">
        <f t="shared" si="9"/>
        <v>1300.56</v>
      </c>
      <c r="AN19">
        <f t="shared" si="22"/>
        <v>902.40000000000009</v>
      </c>
      <c r="AO19">
        <f t="shared" si="23"/>
        <v>0</v>
      </c>
      <c r="AP19">
        <f t="shared" si="24"/>
        <v>0</v>
      </c>
      <c r="AQ19">
        <f t="shared" si="25"/>
        <v>0</v>
      </c>
      <c r="AR19">
        <f t="shared" si="26"/>
        <v>0</v>
      </c>
      <c r="AS19" s="15">
        <f t="shared" si="27"/>
        <v>188</v>
      </c>
      <c r="AV19" s="16">
        <v>2</v>
      </c>
      <c r="AW19" s="17" t="s">
        <v>45</v>
      </c>
      <c r="AX19" s="16">
        <v>184.6</v>
      </c>
      <c r="AY19" s="16">
        <v>-0.6</v>
      </c>
      <c r="AZ19" s="18" t="s">
        <v>48</v>
      </c>
    </row>
    <row r="20" spans="1:52" ht="19.899999999999999" hidden="1" customHeight="1" x14ac:dyDescent="0.3">
      <c r="A20" s="10">
        <v>6</v>
      </c>
      <c r="B20" s="27" t="s">
        <v>57</v>
      </c>
      <c r="C20" s="33" t="s">
        <v>77</v>
      </c>
      <c r="D20" s="31">
        <v>147</v>
      </c>
      <c r="E20" s="30"/>
      <c r="F20" s="26"/>
      <c r="G20" s="26"/>
      <c r="H20" s="12"/>
      <c r="I20" s="26"/>
      <c r="J20" s="13"/>
      <c r="K20" s="26"/>
      <c r="L20" s="13"/>
      <c r="M20" s="26"/>
      <c r="N20" s="43"/>
      <c r="O20" s="26"/>
      <c r="P20" s="13"/>
      <c r="Q20" s="26"/>
      <c r="R20" s="43"/>
      <c r="S20" s="26"/>
      <c r="T20" s="43"/>
      <c r="U20" s="26"/>
      <c r="V20" s="43"/>
      <c r="W20" s="12"/>
      <c r="X20" s="13"/>
      <c r="Y20" s="12"/>
      <c r="Z20" s="13"/>
      <c r="AA20" s="12"/>
      <c r="AB20" s="13"/>
      <c r="AC20" s="13"/>
      <c r="AD20" s="13"/>
      <c r="AE20" s="14" t="str">
        <f t="shared" si="21"/>
        <v/>
      </c>
      <c r="AF20">
        <f t="shared" si="2"/>
        <v>0</v>
      </c>
      <c r="AG20">
        <f t="shared" si="3"/>
        <v>0</v>
      </c>
      <c r="AH20">
        <f t="shared" si="4"/>
        <v>0</v>
      </c>
      <c r="AI20">
        <f t="shared" si="5"/>
        <v>0</v>
      </c>
      <c r="AJ20">
        <f t="shared" si="6"/>
        <v>0</v>
      </c>
      <c r="AK20">
        <f t="shared" si="7"/>
        <v>0</v>
      </c>
      <c r="AL20">
        <f t="shared" si="8"/>
        <v>0</v>
      </c>
      <c r="AM20">
        <f t="shared" si="9"/>
        <v>0</v>
      </c>
      <c r="AN20">
        <f t="shared" si="22"/>
        <v>0</v>
      </c>
      <c r="AO20">
        <f t="shared" si="23"/>
        <v>0</v>
      </c>
      <c r="AP20">
        <f t="shared" si="24"/>
        <v>0</v>
      </c>
      <c r="AQ20">
        <f t="shared" si="25"/>
        <v>0</v>
      </c>
      <c r="AR20">
        <f t="shared" si="26"/>
        <v>0</v>
      </c>
      <c r="AS20" s="15">
        <f t="shared" si="27"/>
        <v>0</v>
      </c>
      <c r="AV20" s="16">
        <v>14</v>
      </c>
      <c r="AW20" s="17" t="s">
        <v>45</v>
      </c>
      <c r="AX20" s="16">
        <v>164.2</v>
      </c>
      <c r="AY20" s="16">
        <v>-1.2</v>
      </c>
      <c r="AZ20" s="18" t="s">
        <v>51</v>
      </c>
    </row>
    <row r="21" spans="1:52" ht="19.899999999999999" hidden="1" customHeight="1" x14ac:dyDescent="0.3">
      <c r="A21" s="10">
        <v>6</v>
      </c>
      <c r="B21" s="27" t="s">
        <v>57</v>
      </c>
      <c r="C21" s="33" t="s">
        <v>118</v>
      </c>
      <c r="D21" s="42">
        <v>109.4</v>
      </c>
      <c r="E21" s="30"/>
      <c r="F21" s="26"/>
      <c r="G21" s="26">
        <v>47.5</v>
      </c>
      <c r="H21" s="12">
        <v>20</v>
      </c>
      <c r="I21" s="26">
        <v>49.58</v>
      </c>
      <c r="J21" s="13">
        <v>24</v>
      </c>
      <c r="K21" s="26">
        <v>47.22</v>
      </c>
      <c r="L21" s="13">
        <v>24</v>
      </c>
      <c r="M21" s="26"/>
      <c r="N21" s="43"/>
      <c r="O21" s="26">
        <v>54.39</v>
      </c>
      <c r="P21" s="13">
        <v>19</v>
      </c>
      <c r="Q21" s="26"/>
      <c r="R21" s="43"/>
      <c r="S21" s="26">
        <v>61.85</v>
      </c>
      <c r="T21" s="43">
        <v>23</v>
      </c>
      <c r="U21" s="26"/>
      <c r="V21" s="43"/>
      <c r="W21" s="12"/>
      <c r="X21" s="13"/>
      <c r="Y21" s="12"/>
      <c r="Z21" s="13"/>
      <c r="AA21" s="12"/>
      <c r="AB21" s="13"/>
      <c r="AC21" s="13"/>
      <c r="AD21" s="13"/>
      <c r="AE21" s="14">
        <f t="shared" si="21"/>
        <v>52.083272727272728</v>
      </c>
      <c r="AF21">
        <f t="shared" si="2"/>
        <v>0</v>
      </c>
      <c r="AG21">
        <f t="shared" si="3"/>
        <v>950</v>
      </c>
      <c r="AH21">
        <f t="shared" si="4"/>
        <v>1189.92</v>
      </c>
      <c r="AI21">
        <f t="shared" si="5"/>
        <v>1133.28</v>
      </c>
      <c r="AJ21">
        <f t="shared" si="6"/>
        <v>0</v>
      </c>
      <c r="AK21">
        <f t="shared" si="7"/>
        <v>1033.4100000000001</v>
      </c>
      <c r="AL21">
        <f t="shared" si="8"/>
        <v>0</v>
      </c>
      <c r="AM21">
        <f t="shared" si="9"/>
        <v>1422.55</v>
      </c>
      <c r="AN21">
        <f t="shared" si="22"/>
        <v>0</v>
      </c>
      <c r="AO21">
        <f t="shared" si="23"/>
        <v>0</v>
      </c>
      <c r="AP21">
        <f t="shared" si="24"/>
        <v>0</v>
      </c>
      <c r="AQ21">
        <f t="shared" si="25"/>
        <v>0</v>
      </c>
      <c r="AR21">
        <f t="shared" si="26"/>
        <v>0</v>
      </c>
      <c r="AS21" s="15">
        <f t="shared" si="27"/>
        <v>110</v>
      </c>
      <c r="AV21" s="16">
        <v>2</v>
      </c>
      <c r="AW21" s="17" t="s">
        <v>45</v>
      </c>
      <c r="AX21" s="16">
        <v>184.6</v>
      </c>
      <c r="AY21" s="16">
        <v>-0.6</v>
      </c>
      <c r="AZ21" s="18" t="s">
        <v>48</v>
      </c>
    </row>
    <row r="22" spans="1:52" ht="19.899999999999999" customHeight="1" x14ac:dyDescent="0.3">
      <c r="A22" s="10">
        <v>3</v>
      </c>
      <c r="B22" s="27" t="s">
        <v>57</v>
      </c>
      <c r="C22" s="33" t="s">
        <v>67</v>
      </c>
      <c r="D22" s="25">
        <v>159.4</v>
      </c>
      <c r="E22" s="30">
        <v>54.38</v>
      </c>
      <c r="F22" s="26">
        <v>20</v>
      </c>
      <c r="G22" s="26">
        <v>50.13</v>
      </c>
      <c r="H22" s="12">
        <v>24</v>
      </c>
      <c r="I22" s="26">
        <v>53.75</v>
      </c>
      <c r="J22" s="13">
        <v>24</v>
      </c>
      <c r="K22" s="26">
        <v>50.69</v>
      </c>
      <c r="L22" s="13">
        <v>24</v>
      </c>
      <c r="M22" s="26">
        <v>40.520000000000003</v>
      </c>
      <c r="N22" s="43">
        <v>24</v>
      </c>
      <c r="O22" s="26"/>
      <c r="P22" s="13"/>
      <c r="Q22" s="26">
        <v>59.17</v>
      </c>
      <c r="R22" s="43">
        <v>24</v>
      </c>
      <c r="S22" s="26">
        <v>46.04</v>
      </c>
      <c r="T22" s="43">
        <v>24</v>
      </c>
      <c r="U22" s="26"/>
      <c r="V22" s="43"/>
      <c r="W22" s="12"/>
      <c r="X22" s="13"/>
      <c r="Y22" s="12"/>
      <c r="Z22" s="13"/>
      <c r="AA22" s="12"/>
      <c r="AB22" s="13"/>
      <c r="AC22" s="13"/>
      <c r="AD22" s="13"/>
      <c r="AE22" s="14">
        <f t="shared" si="21"/>
        <v>50.578048780487798</v>
      </c>
      <c r="AF22">
        <f t="shared" si="2"/>
        <v>1087.6000000000001</v>
      </c>
      <c r="AG22">
        <f t="shared" si="3"/>
        <v>1203.1200000000001</v>
      </c>
      <c r="AH22">
        <f t="shared" si="4"/>
        <v>1290</v>
      </c>
      <c r="AI22">
        <f t="shared" si="5"/>
        <v>1216.56</v>
      </c>
      <c r="AJ22">
        <f t="shared" si="6"/>
        <v>972.48</v>
      </c>
      <c r="AK22">
        <f t="shared" si="7"/>
        <v>0</v>
      </c>
      <c r="AL22">
        <f t="shared" si="8"/>
        <v>1420.08</v>
      </c>
      <c r="AM22">
        <f t="shared" si="9"/>
        <v>1104.96</v>
      </c>
      <c r="AN22">
        <f t="shared" si="22"/>
        <v>0</v>
      </c>
      <c r="AO22">
        <f t="shared" si="23"/>
        <v>0</v>
      </c>
      <c r="AP22">
        <f t="shared" si="24"/>
        <v>0</v>
      </c>
      <c r="AQ22">
        <f t="shared" si="25"/>
        <v>0</v>
      </c>
      <c r="AR22">
        <f t="shared" si="26"/>
        <v>0</v>
      </c>
      <c r="AS22" s="15">
        <f t="shared" si="27"/>
        <v>164</v>
      </c>
      <c r="AV22" s="16">
        <v>4</v>
      </c>
      <c r="AW22" s="17" t="s">
        <v>45</v>
      </c>
      <c r="AX22" s="16">
        <v>183</v>
      </c>
      <c r="AY22" s="16">
        <v>1.2</v>
      </c>
      <c r="AZ22" s="18" t="s">
        <v>49</v>
      </c>
    </row>
    <row r="23" spans="1:52" ht="19.899999999999999" customHeight="1" x14ac:dyDescent="0.3">
      <c r="A23" s="10">
        <v>4</v>
      </c>
      <c r="B23" s="27" t="s">
        <v>57</v>
      </c>
      <c r="C23" s="33" t="s">
        <v>81</v>
      </c>
      <c r="D23" s="31">
        <v>154.80000000000001</v>
      </c>
      <c r="E23" s="30">
        <v>41.67</v>
      </c>
      <c r="F23" s="26">
        <v>24</v>
      </c>
      <c r="G23" s="26">
        <v>59.51</v>
      </c>
      <c r="H23" s="12">
        <v>23</v>
      </c>
      <c r="I23" s="26">
        <v>62.5</v>
      </c>
      <c r="J23" s="13">
        <v>24</v>
      </c>
      <c r="K23" s="26">
        <v>37.92</v>
      </c>
      <c r="L23" s="13">
        <v>24</v>
      </c>
      <c r="M23" s="26">
        <v>51.09</v>
      </c>
      <c r="N23" s="43">
        <v>23</v>
      </c>
      <c r="O23" s="26">
        <v>61.42</v>
      </c>
      <c r="P23" s="13">
        <v>20</v>
      </c>
      <c r="Q23" s="26">
        <v>57.29</v>
      </c>
      <c r="R23" s="43">
        <v>24</v>
      </c>
      <c r="S23" s="26">
        <v>47.14</v>
      </c>
      <c r="T23" s="43">
        <v>24</v>
      </c>
      <c r="U23" s="26">
        <v>38.700000000000003</v>
      </c>
      <c r="V23" s="43">
        <v>24</v>
      </c>
      <c r="W23" s="12"/>
      <c r="X23" s="13"/>
      <c r="Y23" s="12"/>
      <c r="Z23" s="13"/>
      <c r="AA23" s="12"/>
      <c r="AB23" s="13"/>
      <c r="AC23" s="13"/>
      <c r="AD23" s="13"/>
      <c r="AE23" s="14">
        <f t="shared" si="21"/>
        <v>50.559428571428569</v>
      </c>
      <c r="AF23">
        <f t="shared" si="2"/>
        <v>1000.08</v>
      </c>
      <c r="AG23">
        <f t="shared" si="3"/>
        <v>1368.73</v>
      </c>
      <c r="AH23">
        <f t="shared" si="4"/>
        <v>1500</v>
      </c>
      <c r="AI23">
        <f t="shared" si="5"/>
        <v>910.08</v>
      </c>
      <c r="AJ23">
        <f t="shared" si="6"/>
        <v>1175.0700000000002</v>
      </c>
      <c r="AK23">
        <f t="shared" si="7"/>
        <v>1228.4000000000001</v>
      </c>
      <c r="AL23">
        <f t="shared" si="8"/>
        <v>1374.96</v>
      </c>
      <c r="AM23">
        <f t="shared" si="9"/>
        <v>1131.3600000000001</v>
      </c>
      <c r="AN23">
        <f t="shared" si="22"/>
        <v>928.80000000000007</v>
      </c>
      <c r="AO23">
        <f t="shared" si="23"/>
        <v>0</v>
      </c>
      <c r="AP23">
        <f t="shared" si="24"/>
        <v>0</v>
      </c>
      <c r="AQ23">
        <f t="shared" si="25"/>
        <v>0</v>
      </c>
      <c r="AR23">
        <f t="shared" si="26"/>
        <v>0</v>
      </c>
      <c r="AS23" s="15">
        <f t="shared" si="27"/>
        <v>210</v>
      </c>
      <c r="AV23" s="16">
        <v>7</v>
      </c>
      <c r="AW23" s="17" t="s">
        <v>45</v>
      </c>
      <c r="AX23" s="16">
        <v>177.1</v>
      </c>
      <c r="AY23" s="16">
        <v>-1.5</v>
      </c>
      <c r="AZ23" s="18" t="s">
        <v>54</v>
      </c>
    </row>
    <row r="24" spans="1:52" ht="19.899999999999999" customHeight="1" x14ac:dyDescent="0.3">
      <c r="A24" s="10">
        <v>5</v>
      </c>
      <c r="B24" s="27" t="s">
        <v>57</v>
      </c>
      <c r="C24" s="33" t="s">
        <v>76</v>
      </c>
      <c r="D24" s="31">
        <v>150.19999999999999</v>
      </c>
      <c r="E24" s="30">
        <v>41.25</v>
      </c>
      <c r="F24" s="26">
        <v>20</v>
      </c>
      <c r="G24" s="26">
        <v>34.75</v>
      </c>
      <c r="H24" s="12">
        <v>20</v>
      </c>
      <c r="I24" s="26">
        <v>53.33</v>
      </c>
      <c r="J24" s="13">
        <v>24</v>
      </c>
      <c r="K24" s="26"/>
      <c r="L24" s="13"/>
      <c r="M24" s="26">
        <v>54.53</v>
      </c>
      <c r="N24" s="43">
        <v>24</v>
      </c>
      <c r="O24" s="26">
        <v>69.13</v>
      </c>
      <c r="P24" s="13">
        <v>23</v>
      </c>
      <c r="Q24" s="26">
        <v>42.92</v>
      </c>
      <c r="R24" s="43">
        <v>24</v>
      </c>
      <c r="S24" s="26">
        <v>47.92</v>
      </c>
      <c r="T24" s="43">
        <v>24</v>
      </c>
      <c r="U24" s="26">
        <v>45.83</v>
      </c>
      <c r="V24" s="43">
        <v>24</v>
      </c>
      <c r="W24" s="12"/>
      <c r="X24" s="13"/>
      <c r="Y24" s="12"/>
      <c r="Z24" s="13"/>
      <c r="AA24" s="12"/>
      <c r="AB24" s="13"/>
      <c r="AC24" s="13"/>
      <c r="AD24" s="13"/>
      <c r="AE24" s="14">
        <f t="shared" si="21"/>
        <v>49.063989071038243</v>
      </c>
      <c r="AF24">
        <f t="shared" si="2"/>
        <v>825</v>
      </c>
      <c r="AG24">
        <f t="shared" si="3"/>
        <v>695</v>
      </c>
      <c r="AH24">
        <f t="shared" si="4"/>
        <v>1279.92</v>
      </c>
      <c r="AI24">
        <f t="shared" si="5"/>
        <v>0</v>
      </c>
      <c r="AJ24">
        <f t="shared" si="6"/>
        <v>1308.72</v>
      </c>
      <c r="AK24">
        <f t="shared" si="7"/>
        <v>1589.9899999999998</v>
      </c>
      <c r="AL24">
        <f t="shared" si="8"/>
        <v>1030.08</v>
      </c>
      <c r="AM24">
        <f t="shared" si="9"/>
        <v>1150.08</v>
      </c>
      <c r="AN24">
        <f t="shared" si="22"/>
        <v>1099.92</v>
      </c>
      <c r="AO24">
        <f t="shared" si="23"/>
        <v>0</v>
      </c>
      <c r="AP24">
        <f t="shared" si="24"/>
        <v>0</v>
      </c>
      <c r="AQ24">
        <f t="shared" si="25"/>
        <v>0</v>
      </c>
      <c r="AR24">
        <f t="shared" si="26"/>
        <v>0</v>
      </c>
      <c r="AS24" s="15">
        <f t="shared" si="27"/>
        <v>183</v>
      </c>
      <c r="AV24" s="16"/>
      <c r="AW24" s="17"/>
      <c r="AX24" s="16"/>
      <c r="AY24" s="16"/>
      <c r="AZ24" s="18"/>
    </row>
    <row r="25" spans="1:52" ht="19.899999999999999" hidden="1" customHeight="1" x14ac:dyDescent="0.3">
      <c r="A25" s="10">
        <v>9</v>
      </c>
      <c r="B25" s="27" t="s">
        <v>57</v>
      </c>
      <c r="C25" s="33" t="s">
        <v>79</v>
      </c>
      <c r="D25" s="31">
        <v>140.80000000000001</v>
      </c>
      <c r="E25" s="30"/>
      <c r="F25" s="26"/>
      <c r="G25" s="26"/>
      <c r="H25" s="12"/>
      <c r="I25" s="26">
        <v>40.1</v>
      </c>
      <c r="J25" s="13">
        <v>24</v>
      </c>
      <c r="K25" s="26">
        <v>43.33</v>
      </c>
      <c r="L25" s="13">
        <v>24</v>
      </c>
      <c r="M25" s="26"/>
      <c r="N25" s="43"/>
      <c r="O25" s="26">
        <v>47.92</v>
      </c>
      <c r="P25" s="13">
        <v>24</v>
      </c>
      <c r="Q25" s="26"/>
      <c r="R25" s="43"/>
      <c r="S25" s="26"/>
      <c r="T25" s="43"/>
      <c r="U25" s="26"/>
      <c r="V25" s="43"/>
      <c r="W25" s="12"/>
      <c r="X25" s="13"/>
      <c r="Y25" s="12"/>
      <c r="Z25" s="13"/>
      <c r="AA25" s="12"/>
      <c r="AB25" s="13"/>
      <c r="AC25" s="13"/>
      <c r="AD25" s="13"/>
      <c r="AE25" s="14">
        <f t="shared" si="21"/>
        <v>43.783333333333331</v>
      </c>
      <c r="AF25">
        <f t="shared" si="2"/>
        <v>0</v>
      </c>
      <c r="AG25">
        <f t="shared" si="3"/>
        <v>0</v>
      </c>
      <c r="AH25">
        <f t="shared" si="4"/>
        <v>962.40000000000009</v>
      </c>
      <c r="AI25">
        <f t="shared" si="5"/>
        <v>1039.92</v>
      </c>
      <c r="AJ25">
        <f t="shared" si="6"/>
        <v>0</v>
      </c>
      <c r="AK25">
        <f t="shared" si="7"/>
        <v>1150.08</v>
      </c>
      <c r="AL25">
        <f t="shared" si="8"/>
        <v>0</v>
      </c>
      <c r="AM25">
        <f t="shared" si="9"/>
        <v>0</v>
      </c>
      <c r="AN25">
        <f t="shared" si="22"/>
        <v>0</v>
      </c>
      <c r="AO25">
        <f t="shared" si="23"/>
        <v>0</v>
      </c>
      <c r="AP25">
        <f t="shared" si="24"/>
        <v>0</v>
      </c>
      <c r="AQ25">
        <f t="shared" si="25"/>
        <v>0</v>
      </c>
      <c r="AR25">
        <f t="shared" si="26"/>
        <v>0</v>
      </c>
      <c r="AS25" s="15">
        <f t="shared" si="27"/>
        <v>72</v>
      </c>
      <c r="AV25" s="16">
        <v>1</v>
      </c>
      <c r="AW25" s="17" t="s">
        <v>45</v>
      </c>
      <c r="AX25" s="16">
        <v>185</v>
      </c>
      <c r="AY25" s="16">
        <v>2.6</v>
      </c>
      <c r="AZ25" s="18" t="s">
        <v>53</v>
      </c>
    </row>
    <row r="26" spans="1:52" ht="19.899999999999999" customHeight="1" x14ac:dyDescent="0.3">
      <c r="A26" s="10">
        <v>6</v>
      </c>
      <c r="B26" s="27" t="s">
        <v>57</v>
      </c>
      <c r="C26" s="33" t="s">
        <v>72</v>
      </c>
      <c r="D26" s="31">
        <v>149.80000000000001</v>
      </c>
      <c r="E26" s="30">
        <v>61.98</v>
      </c>
      <c r="F26" s="26">
        <v>24</v>
      </c>
      <c r="G26" s="26">
        <v>52.84</v>
      </c>
      <c r="H26" s="12">
        <v>24</v>
      </c>
      <c r="I26" s="26">
        <v>44.17</v>
      </c>
      <c r="J26" s="13">
        <v>24</v>
      </c>
      <c r="K26" s="26">
        <v>44.58</v>
      </c>
      <c r="L26" s="13">
        <v>24</v>
      </c>
      <c r="M26" s="26">
        <v>40.83</v>
      </c>
      <c r="N26" s="43">
        <v>24</v>
      </c>
      <c r="O26" s="26">
        <v>43.33</v>
      </c>
      <c r="P26" s="13">
        <v>24</v>
      </c>
      <c r="Q26" s="26">
        <v>55</v>
      </c>
      <c r="R26" s="43">
        <v>24</v>
      </c>
      <c r="S26" s="26"/>
      <c r="T26" s="43"/>
      <c r="U26" s="26"/>
      <c r="V26" s="43"/>
      <c r="W26" s="12"/>
      <c r="X26" s="13"/>
      <c r="Y26" s="12"/>
      <c r="Z26" s="13"/>
      <c r="AA26" s="12"/>
      <c r="AB26" s="13"/>
      <c r="AC26" s="13"/>
      <c r="AD26" s="13"/>
      <c r="AE26" s="14">
        <f t="shared" si="21"/>
        <v>48.961428571428577</v>
      </c>
      <c r="AF26">
        <f t="shared" si="2"/>
        <v>1487.52</v>
      </c>
      <c r="AG26">
        <f t="shared" si="3"/>
        <v>1268.1600000000001</v>
      </c>
      <c r="AH26">
        <f t="shared" si="4"/>
        <v>1060.08</v>
      </c>
      <c r="AI26">
        <f t="shared" si="5"/>
        <v>1069.92</v>
      </c>
      <c r="AJ26">
        <f t="shared" si="6"/>
        <v>979.92</v>
      </c>
      <c r="AK26">
        <f t="shared" si="7"/>
        <v>1039.92</v>
      </c>
      <c r="AL26">
        <f t="shared" si="8"/>
        <v>1320</v>
      </c>
      <c r="AM26">
        <f t="shared" si="9"/>
        <v>0</v>
      </c>
      <c r="AN26">
        <f t="shared" si="22"/>
        <v>0</v>
      </c>
      <c r="AO26">
        <f t="shared" si="23"/>
        <v>0</v>
      </c>
      <c r="AP26">
        <f t="shared" si="24"/>
        <v>0</v>
      </c>
      <c r="AQ26">
        <f t="shared" si="25"/>
        <v>0</v>
      </c>
      <c r="AR26">
        <f t="shared" si="26"/>
        <v>0</v>
      </c>
      <c r="AS26" s="15">
        <f t="shared" si="27"/>
        <v>168</v>
      </c>
      <c r="AV26" s="16">
        <v>12</v>
      </c>
      <c r="AW26" s="17" t="s">
        <v>45</v>
      </c>
      <c r="AX26" s="16">
        <v>169.8</v>
      </c>
      <c r="AY26" s="16">
        <v>-1.4</v>
      </c>
      <c r="AZ26" s="18" t="s">
        <v>55</v>
      </c>
    </row>
    <row r="27" spans="1:52" ht="19.899999999999999" customHeight="1" x14ac:dyDescent="0.3">
      <c r="A27" s="10">
        <v>7</v>
      </c>
      <c r="B27" s="27" t="s">
        <v>57</v>
      </c>
      <c r="C27" s="33" t="s">
        <v>73</v>
      </c>
      <c r="D27" s="31">
        <v>135.80000000000001</v>
      </c>
      <c r="E27" s="30"/>
      <c r="F27" s="26"/>
      <c r="G27" s="26"/>
      <c r="H27" s="12"/>
      <c r="I27" s="26">
        <v>35.83</v>
      </c>
      <c r="J27" s="13">
        <v>24</v>
      </c>
      <c r="K27" s="26">
        <v>53.47</v>
      </c>
      <c r="L27" s="13">
        <v>24</v>
      </c>
      <c r="M27" s="26"/>
      <c r="N27" s="43"/>
      <c r="O27" s="26">
        <v>47.32</v>
      </c>
      <c r="P27" s="13">
        <v>23</v>
      </c>
      <c r="Q27" s="26">
        <v>47.5</v>
      </c>
      <c r="R27" s="43">
        <v>24</v>
      </c>
      <c r="S27" s="26">
        <v>56.69</v>
      </c>
      <c r="T27" s="43">
        <v>24</v>
      </c>
      <c r="U27" s="26">
        <v>45.83</v>
      </c>
      <c r="V27" s="43">
        <v>24</v>
      </c>
      <c r="W27" s="12"/>
      <c r="X27" s="13"/>
      <c r="Y27" s="12"/>
      <c r="Z27" s="13"/>
      <c r="AA27" s="12"/>
      <c r="AB27" s="13"/>
      <c r="AC27" s="13"/>
      <c r="AD27" s="13"/>
      <c r="AE27" s="14">
        <f t="shared" si="21"/>
        <v>47.776503496503487</v>
      </c>
      <c r="AF27">
        <f t="shared" si="2"/>
        <v>0</v>
      </c>
      <c r="AG27">
        <f t="shared" si="3"/>
        <v>0</v>
      </c>
      <c r="AH27">
        <f t="shared" si="4"/>
        <v>859.92</v>
      </c>
      <c r="AI27">
        <f t="shared" si="5"/>
        <v>1283.28</v>
      </c>
      <c r="AJ27">
        <f t="shared" si="6"/>
        <v>0</v>
      </c>
      <c r="AK27">
        <f t="shared" si="7"/>
        <v>1088.3599999999999</v>
      </c>
      <c r="AL27">
        <f t="shared" si="8"/>
        <v>1140</v>
      </c>
      <c r="AM27">
        <f t="shared" si="9"/>
        <v>1360.56</v>
      </c>
      <c r="AN27">
        <f t="shared" si="22"/>
        <v>1099.92</v>
      </c>
      <c r="AO27">
        <f t="shared" si="23"/>
        <v>0</v>
      </c>
      <c r="AP27">
        <f t="shared" si="24"/>
        <v>0</v>
      </c>
      <c r="AQ27">
        <f t="shared" si="25"/>
        <v>0</v>
      </c>
      <c r="AR27">
        <f t="shared" si="26"/>
        <v>0</v>
      </c>
      <c r="AS27" s="15">
        <f t="shared" si="27"/>
        <v>143</v>
      </c>
      <c r="AV27" s="16"/>
      <c r="AW27" s="17"/>
      <c r="AX27" s="16"/>
      <c r="AY27" s="18"/>
      <c r="AZ27" s="18"/>
    </row>
    <row r="28" spans="1:52" ht="19.899999999999999" hidden="1" customHeight="1" x14ac:dyDescent="0.3">
      <c r="A28" s="10">
        <v>12</v>
      </c>
      <c r="B28" s="27" t="s">
        <v>57</v>
      </c>
      <c r="C28" s="33" t="s">
        <v>113</v>
      </c>
      <c r="D28" s="42">
        <v>147</v>
      </c>
      <c r="E28" s="30"/>
      <c r="F28" s="26"/>
      <c r="G28" s="26"/>
      <c r="H28" s="12"/>
      <c r="I28" s="26"/>
      <c r="J28" s="13"/>
      <c r="K28" s="26"/>
      <c r="L28" s="13"/>
      <c r="M28" s="26"/>
      <c r="N28" s="43"/>
      <c r="O28" s="26"/>
      <c r="P28" s="13"/>
      <c r="Q28" s="26"/>
      <c r="R28" s="43"/>
      <c r="S28" s="26"/>
      <c r="T28" s="43"/>
      <c r="U28" s="26"/>
      <c r="V28" s="43"/>
      <c r="W28" s="12"/>
      <c r="X28" s="13"/>
      <c r="Y28" s="12"/>
      <c r="Z28" s="13"/>
      <c r="AA28" s="12"/>
      <c r="AB28" s="13"/>
      <c r="AC28" s="13"/>
      <c r="AD28" s="13"/>
      <c r="AE28" s="14" t="str">
        <f t="shared" si="21"/>
        <v/>
      </c>
      <c r="AF28">
        <f t="shared" si="2"/>
        <v>0</v>
      </c>
      <c r="AG28">
        <f t="shared" si="3"/>
        <v>0</v>
      </c>
      <c r="AH28">
        <f t="shared" si="4"/>
        <v>0</v>
      </c>
      <c r="AI28">
        <f t="shared" si="5"/>
        <v>0</v>
      </c>
      <c r="AJ28">
        <f t="shared" si="6"/>
        <v>0</v>
      </c>
      <c r="AK28">
        <f t="shared" si="7"/>
        <v>0</v>
      </c>
      <c r="AL28">
        <f t="shared" si="8"/>
        <v>0</v>
      </c>
      <c r="AM28">
        <f t="shared" si="9"/>
        <v>0</v>
      </c>
      <c r="AN28">
        <f t="shared" si="22"/>
        <v>0</v>
      </c>
      <c r="AO28">
        <f t="shared" si="23"/>
        <v>0</v>
      </c>
      <c r="AP28">
        <f t="shared" si="24"/>
        <v>0</v>
      </c>
      <c r="AQ28">
        <f t="shared" si="25"/>
        <v>0</v>
      </c>
      <c r="AR28">
        <f t="shared" si="26"/>
        <v>0</v>
      </c>
      <c r="AS28" s="15">
        <f t="shared" si="27"/>
        <v>0</v>
      </c>
      <c r="AV28" s="16"/>
      <c r="AW28" s="17"/>
      <c r="AX28" s="16"/>
      <c r="AY28" s="16"/>
      <c r="AZ28" s="18"/>
    </row>
    <row r="29" spans="1:52" ht="19.899999999999999" customHeight="1" x14ac:dyDescent="0.3">
      <c r="A29" s="10">
        <v>8</v>
      </c>
      <c r="B29" s="27" t="s">
        <v>57</v>
      </c>
      <c r="C29" s="33" t="s">
        <v>119</v>
      </c>
      <c r="D29" s="42">
        <v>103.9</v>
      </c>
      <c r="E29" s="30">
        <v>46.88</v>
      </c>
      <c r="F29" s="26">
        <v>20</v>
      </c>
      <c r="G29" s="26">
        <v>41.25</v>
      </c>
      <c r="H29" s="12">
        <v>20</v>
      </c>
      <c r="I29" s="26">
        <v>47.5</v>
      </c>
      <c r="J29" s="13">
        <v>24</v>
      </c>
      <c r="K29" s="26"/>
      <c r="L29" s="13"/>
      <c r="M29" s="26">
        <v>48.64</v>
      </c>
      <c r="N29" s="43">
        <v>23</v>
      </c>
      <c r="O29" s="26"/>
      <c r="P29" s="13"/>
      <c r="Q29" s="26">
        <v>41.25</v>
      </c>
      <c r="R29" s="43">
        <v>24</v>
      </c>
      <c r="S29" s="26">
        <v>35.99</v>
      </c>
      <c r="T29" s="43">
        <v>24</v>
      </c>
      <c r="U29" s="26">
        <v>47.5</v>
      </c>
      <c r="V29" s="43">
        <v>20</v>
      </c>
      <c r="W29" s="12"/>
      <c r="X29" s="13"/>
      <c r="Y29" s="12"/>
      <c r="Z29" s="13"/>
      <c r="AA29" s="12"/>
      <c r="AB29" s="13"/>
      <c r="AC29" s="13"/>
      <c r="AD29" s="13"/>
      <c r="AE29" s="14">
        <f t="shared" si="21"/>
        <v>44.032774193548384</v>
      </c>
      <c r="AF29">
        <f t="shared" si="2"/>
        <v>937.6</v>
      </c>
      <c r="AG29">
        <f t="shared" si="3"/>
        <v>825</v>
      </c>
      <c r="AH29">
        <f t="shared" si="4"/>
        <v>1140</v>
      </c>
      <c r="AI29">
        <f t="shared" si="5"/>
        <v>0</v>
      </c>
      <c r="AJ29">
        <f t="shared" si="6"/>
        <v>1118.72</v>
      </c>
      <c r="AK29">
        <f t="shared" si="7"/>
        <v>0</v>
      </c>
      <c r="AL29">
        <f t="shared" si="8"/>
        <v>990</v>
      </c>
      <c r="AM29">
        <f t="shared" si="9"/>
        <v>863.76</v>
      </c>
      <c r="AN29">
        <f t="shared" si="22"/>
        <v>950</v>
      </c>
      <c r="AO29">
        <f t="shared" si="23"/>
        <v>0</v>
      </c>
      <c r="AP29">
        <f t="shared" si="24"/>
        <v>0</v>
      </c>
      <c r="AQ29">
        <f t="shared" si="25"/>
        <v>0</v>
      </c>
      <c r="AR29">
        <f t="shared" si="26"/>
        <v>0</v>
      </c>
      <c r="AS29" s="15">
        <f t="shared" si="27"/>
        <v>155</v>
      </c>
      <c r="AV29" s="16"/>
      <c r="AW29" s="17"/>
      <c r="AX29" s="16"/>
      <c r="AY29" s="16"/>
      <c r="AZ29" s="18"/>
    </row>
    <row r="30" spans="1:52" ht="19.899999999999999" hidden="1" customHeight="1" x14ac:dyDescent="0.3">
      <c r="A30" s="10">
        <v>14</v>
      </c>
      <c r="B30" s="27" t="s">
        <v>57</v>
      </c>
      <c r="C30" s="33" t="s">
        <v>114</v>
      </c>
      <c r="D30" s="42">
        <v>125.8</v>
      </c>
      <c r="E30" s="30"/>
      <c r="F30" s="26"/>
      <c r="G30" s="26"/>
      <c r="H30" s="12"/>
      <c r="I30" s="26"/>
      <c r="J30" s="13"/>
      <c r="K30" s="26"/>
      <c r="L30" s="13"/>
      <c r="M30" s="26"/>
      <c r="N30" s="43"/>
      <c r="O30" s="26"/>
      <c r="P30" s="13"/>
      <c r="Q30" s="26"/>
      <c r="R30" s="43"/>
      <c r="S30" s="26"/>
      <c r="T30" s="43"/>
      <c r="U30" s="26"/>
      <c r="V30" s="43"/>
      <c r="W30" s="12"/>
      <c r="X30" s="13"/>
      <c r="Y30" s="12"/>
      <c r="Z30" s="13"/>
      <c r="AA30" s="12"/>
      <c r="AB30" s="13"/>
      <c r="AC30" s="13"/>
      <c r="AD30" s="13"/>
      <c r="AE30" s="14" t="str">
        <f t="shared" si="21"/>
        <v/>
      </c>
      <c r="AF30">
        <f t="shared" si="2"/>
        <v>0</v>
      </c>
      <c r="AG30">
        <f t="shared" si="3"/>
        <v>0</v>
      </c>
      <c r="AH30">
        <f t="shared" si="4"/>
        <v>0</v>
      </c>
      <c r="AI30">
        <f t="shared" si="5"/>
        <v>0</v>
      </c>
      <c r="AJ30">
        <f t="shared" si="6"/>
        <v>0</v>
      </c>
      <c r="AK30">
        <f t="shared" si="7"/>
        <v>0</v>
      </c>
      <c r="AL30">
        <f t="shared" si="8"/>
        <v>0</v>
      </c>
      <c r="AM30">
        <f t="shared" si="9"/>
        <v>0</v>
      </c>
      <c r="AN30">
        <f t="shared" si="22"/>
        <v>0</v>
      </c>
      <c r="AO30">
        <f t="shared" si="23"/>
        <v>0</v>
      </c>
      <c r="AP30">
        <f t="shared" si="24"/>
        <v>0</v>
      </c>
      <c r="AQ30">
        <f t="shared" si="25"/>
        <v>0</v>
      </c>
      <c r="AR30">
        <f t="shared" si="26"/>
        <v>0</v>
      </c>
      <c r="AS30" s="15">
        <f t="shared" si="27"/>
        <v>0</v>
      </c>
      <c r="AV30" s="16"/>
      <c r="AW30" s="17"/>
      <c r="AX30" s="16"/>
      <c r="AY30" s="16"/>
      <c r="AZ30" s="18"/>
    </row>
    <row r="31" spans="1:52" ht="19.899999999999999" customHeight="1" x14ac:dyDescent="0.3">
      <c r="A31" s="10">
        <v>9</v>
      </c>
      <c r="B31" s="27" t="s">
        <v>57</v>
      </c>
      <c r="C31" s="33" t="s">
        <v>78</v>
      </c>
      <c r="D31" s="31">
        <v>135</v>
      </c>
      <c r="E31" s="30">
        <v>41.67</v>
      </c>
      <c r="F31" s="26">
        <v>24</v>
      </c>
      <c r="G31" s="26">
        <v>39.270000000000003</v>
      </c>
      <c r="H31" s="12">
        <v>24</v>
      </c>
      <c r="I31" s="26">
        <v>32.92</v>
      </c>
      <c r="J31" s="13">
        <v>24</v>
      </c>
      <c r="K31" s="26">
        <v>44.44</v>
      </c>
      <c r="L31" s="13">
        <v>24</v>
      </c>
      <c r="M31" s="26">
        <v>67.45</v>
      </c>
      <c r="N31" s="43">
        <v>24</v>
      </c>
      <c r="O31" s="26">
        <v>46.08</v>
      </c>
      <c r="P31" s="13">
        <v>20</v>
      </c>
      <c r="Q31" s="26">
        <v>37.08</v>
      </c>
      <c r="R31" s="43">
        <v>24</v>
      </c>
      <c r="S31" s="26"/>
      <c r="T31" s="43"/>
      <c r="U31" s="26">
        <v>38.33</v>
      </c>
      <c r="V31" s="43">
        <v>24</v>
      </c>
      <c r="W31" s="12"/>
      <c r="X31" s="13"/>
      <c r="Y31" s="12"/>
      <c r="Z31" s="13"/>
      <c r="AA31" s="12"/>
      <c r="AB31" s="13"/>
      <c r="AC31" s="13"/>
      <c r="AD31" s="13"/>
      <c r="AE31" s="14">
        <f t="shared" si="21"/>
        <v>43.348085106382982</v>
      </c>
      <c r="AF31">
        <f t="shared" si="2"/>
        <v>1000.08</v>
      </c>
      <c r="AG31">
        <f t="shared" si="3"/>
        <v>942.48</v>
      </c>
      <c r="AH31">
        <f t="shared" si="4"/>
        <v>790.08</v>
      </c>
      <c r="AI31">
        <f t="shared" si="5"/>
        <v>1066.56</v>
      </c>
      <c r="AJ31">
        <f t="shared" si="6"/>
        <v>1618.8000000000002</v>
      </c>
      <c r="AK31">
        <f t="shared" si="7"/>
        <v>921.59999999999991</v>
      </c>
      <c r="AL31">
        <f t="shared" si="8"/>
        <v>889.92</v>
      </c>
      <c r="AM31">
        <f t="shared" si="9"/>
        <v>0</v>
      </c>
      <c r="AN31">
        <f t="shared" si="22"/>
        <v>919.92</v>
      </c>
      <c r="AO31">
        <f t="shared" si="23"/>
        <v>0</v>
      </c>
      <c r="AP31">
        <f t="shared" si="24"/>
        <v>0</v>
      </c>
      <c r="AQ31">
        <f t="shared" si="25"/>
        <v>0</v>
      </c>
      <c r="AR31">
        <f t="shared" si="26"/>
        <v>0</v>
      </c>
      <c r="AS31" s="15">
        <f t="shared" si="27"/>
        <v>188</v>
      </c>
      <c r="AV31" s="16"/>
      <c r="AW31" s="17"/>
      <c r="AX31" s="16"/>
      <c r="AY31" s="16"/>
      <c r="AZ31" s="18"/>
    </row>
    <row r="32" spans="1:52" ht="19.899999999999999" hidden="1" customHeight="1" x14ac:dyDescent="0.3">
      <c r="A32" s="10">
        <v>11</v>
      </c>
      <c r="B32" s="27" t="s">
        <v>57</v>
      </c>
      <c r="C32" s="33" t="s">
        <v>115</v>
      </c>
      <c r="D32" s="42">
        <v>107</v>
      </c>
      <c r="E32" s="30">
        <v>42.19</v>
      </c>
      <c r="F32" s="26">
        <v>24</v>
      </c>
      <c r="G32" s="26">
        <v>49.17</v>
      </c>
      <c r="H32" s="12">
        <v>20</v>
      </c>
      <c r="I32" s="26">
        <v>50.42</v>
      </c>
      <c r="J32" s="13">
        <v>24</v>
      </c>
      <c r="K32" s="26"/>
      <c r="L32" s="13"/>
      <c r="M32" s="26">
        <v>25.78</v>
      </c>
      <c r="N32" s="43">
        <v>24</v>
      </c>
      <c r="O32" s="26">
        <v>49.74</v>
      </c>
      <c r="P32" s="13">
        <v>19</v>
      </c>
      <c r="Q32" s="26"/>
      <c r="R32" s="43"/>
      <c r="S32" s="26"/>
      <c r="T32" s="43"/>
      <c r="U32" s="26"/>
      <c r="V32" s="43"/>
      <c r="W32" s="12"/>
      <c r="X32" s="13"/>
      <c r="Y32" s="12"/>
      <c r="Z32" s="13"/>
      <c r="AA32" s="12"/>
      <c r="AB32" s="13"/>
      <c r="AC32" s="13"/>
      <c r="AD32" s="13"/>
      <c r="AE32" s="14">
        <f t="shared" ref="AE32" si="28">IF(AS32=0,"",SUM(AF32:AR32)/AS32)</f>
        <v>42.971351351351359</v>
      </c>
      <c r="AF32">
        <f t="shared" si="2"/>
        <v>1012.56</v>
      </c>
      <c r="AG32">
        <f t="shared" si="3"/>
        <v>983.40000000000009</v>
      </c>
      <c r="AH32">
        <f t="shared" si="4"/>
        <v>1210.08</v>
      </c>
      <c r="AI32">
        <f t="shared" si="5"/>
        <v>0</v>
      </c>
      <c r="AJ32">
        <f t="shared" si="6"/>
        <v>618.72</v>
      </c>
      <c r="AK32">
        <f t="shared" si="7"/>
        <v>945.06000000000006</v>
      </c>
      <c r="AL32">
        <f t="shared" si="8"/>
        <v>0</v>
      </c>
      <c r="AM32">
        <f t="shared" si="9"/>
        <v>0</v>
      </c>
      <c r="AN32">
        <f t="shared" ref="AN32" si="29">U32*V32</f>
        <v>0</v>
      </c>
      <c r="AO32">
        <f t="shared" ref="AO32" si="30">W32*X32</f>
        <v>0</v>
      </c>
      <c r="AP32">
        <f t="shared" ref="AP32" si="31">Y32*Z32</f>
        <v>0</v>
      </c>
      <c r="AQ32">
        <f t="shared" ref="AQ32" si="32">AA32*AB32</f>
        <v>0</v>
      </c>
      <c r="AR32">
        <f t="shared" ref="AR32" si="33">AC32*AD32</f>
        <v>0</v>
      </c>
      <c r="AS32" s="15">
        <f t="shared" si="27"/>
        <v>111</v>
      </c>
      <c r="AV32" s="16">
        <v>5</v>
      </c>
      <c r="AW32" s="17" t="s">
        <v>45</v>
      </c>
      <c r="AX32" s="16">
        <v>180</v>
      </c>
      <c r="AY32" s="16">
        <v>-1.6</v>
      </c>
      <c r="AZ32" s="18" t="s">
        <v>46</v>
      </c>
    </row>
  </sheetData>
  <sortState xmlns:xlrd2="http://schemas.microsoft.com/office/spreadsheetml/2017/richdata2" ref="A18:BR31">
    <sortCondition descending="1" ref="AE18:AE31"/>
  </sortState>
  <mergeCells count="2">
    <mergeCell ref="A1:C1"/>
    <mergeCell ref="AE1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6356-5FBF-4F4F-AC00-E550377DF389}">
  <dimension ref="A1:E29"/>
  <sheetViews>
    <sheetView topLeftCell="A25" workbookViewId="0">
      <selection activeCell="A13" sqref="A13:XFD13"/>
    </sheetView>
  </sheetViews>
  <sheetFormatPr defaultRowHeight="15.05" x14ac:dyDescent="0.3"/>
  <cols>
    <col min="5" max="5" width="30.6640625" customWidth="1"/>
  </cols>
  <sheetData>
    <row r="1" spans="1:5" ht="82.8" x14ac:dyDescent="0.3">
      <c r="A1" s="16">
        <v>1</v>
      </c>
      <c r="B1" s="17" t="s">
        <v>45</v>
      </c>
      <c r="C1" s="16">
        <v>189.6</v>
      </c>
      <c r="D1" s="16">
        <v>1</v>
      </c>
      <c r="E1" s="18" t="s">
        <v>110</v>
      </c>
    </row>
    <row r="2" spans="1:5" ht="82.8" x14ac:dyDescent="0.3">
      <c r="A2" s="16">
        <v>2</v>
      </c>
      <c r="B2" s="17" t="s">
        <v>45</v>
      </c>
      <c r="C2" s="16">
        <v>185.2</v>
      </c>
      <c r="D2" s="16">
        <v>0.8</v>
      </c>
      <c r="E2" s="18" t="s">
        <v>109</v>
      </c>
    </row>
    <row r="3" spans="1:5" ht="82.8" x14ac:dyDescent="0.3">
      <c r="A3" s="16">
        <v>3</v>
      </c>
      <c r="B3" s="17" t="s">
        <v>45</v>
      </c>
      <c r="C3" s="16">
        <v>182</v>
      </c>
      <c r="D3" s="16">
        <v>4</v>
      </c>
      <c r="E3" s="18" t="s">
        <v>108</v>
      </c>
    </row>
    <row r="4" spans="1:5" ht="82.8" x14ac:dyDescent="0.3">
      <c r="A4" s="16">
        <v>4</v>
      </c>
      <c r="B4" s="17" t="s">
        <v>45</v>
      </c>
      <c r="C4" s="16">
        <v>181.2</v>
      </c>
      <c r="D4" s="16">
        <v>-3.6</v>
      </c>
      <c r="E4" s="18" t="s">
        <v>107</v>
      </c>
    </row>
    <row r="5" spans="1:5" ht="96.6" x14ac:dyDescent="0.3">
      <c r="A5" s="16">
        <v>5</v>
      </c>
      <c r="B5" s="17" t="s">
        <v>45</v>
      </c>
      <c r="C5" s="16">
        <v>174.6</v>
      </c>
      <c r="D5" s="16">
        <v>-4</v>
      </c>
      <c r="E5" s="18" t="s">
        <v>106</v>
      </c>
    </row>
    <row r="6" spans="1:5" ht="82.8" x14ac:dyDescent="0.3">
      <c r="A6" s="16">
        <v>6</v>
      </c>
      <c r="B6" s="17" t="s">
        <v>45</v>
      </c>
      <c r="C6" s="16">
        <v>173</v>
      </c>
      <c r="D6" s="16">
        <v>-3.6</v>
      </c>
      <c r="E6" s="18" t="s">
        <v>105</v>
      </c>
    </row>
    <row r="7" spans="1:5" ht="96.6" x14ac:dyDescent="0.3">
      <c r="A7" s="16">
        <v>7</v>
      </c>
      <c r="B7" s="17" t="s">
        <v>45</v>
      </c>
      <c r="C7" s="16">
        <v>170.8</v>
      </c>
      <c r="D7" s="16">
        <v>-3.4</v>
      </c>
      <c r="E7" s="18" t="s">
        <v>104</v>
      </c>
    </row>
    <row r="8" spans="1:5" ht="124.3" x14ac:dyDescent="0.3">
      <c r="A8" s="16">
        <v>8</v>
      </c>
      <c r="B8" s="17" t="s">
        <v>45</v>
      </c>
      <c r="C8" s="16">
        <v>168.8</v>
      </c>
      <c r="D8" s="16">
        <v>0.6</v>
      </c>
      <c r="E8" s="18" t="s">
        <v>103</v>
      </c>
    </row>
    <row r="9" spans="1:5" ht="124.3" x14ac:dyDescent="0.3">
      <c r="A9" s="16">
        <v>9</v>
      </c>
      <c r="B9" s="17" t="s">
        <v>45</v>
      </c>
      <c r="C9" s="16">
        <v>166.7</v>
      </c>
      <c r="D9" s="18"/>
      <c r="E9" s="18" t="s">
        <v>102</v>
      </c>
    </row>
    <row r="10" spans="1:5" ht="82.8" x14ac:dyDescent="0.3">
      <c r="A10" s="16">
        <v>10</v>
      </c>
      <c r="B10" s="17" t="s">
        <v>45</v>
      </c>
      <c r="C10" s="16">
        <v>165.6</v>
      </c>
      <c r="D10" s="16">
        <v>-5.2</v>
      </c>
      <c r="E10" s="18" t="s">
        <v>101</v>
      </c>
    </row>
    <row r="11" spans="1:5" ht="110.35" x14ac:dyDescent="0.3">
      <c r="A11" s="16">
        <v>11</v>
      </c>
      <c r="B11" s="17" t="s">
        <v>45</v>
      </c>
      <c r="C11" s="16">
        <v>161</v>
      </c>
      <c r="D11" s="18"/>
      <c r="E11" s="18" t="s">
        <v>100</v>
      </c>
    </row>
    <row r="12" spans="1:5" ht="96.6" x14ac:dyDescent="0.3">
      <c r="A12" s="16">
        <v>12</v>
      </c>
      <c r="B12" s="17" t="s">
        <v>45</v>
      </c>
      <c r="C12" s="16">
        <v>160.6</v>
      </c>
      <c r="D12" s="16">
        <v>3</v>
      </c>
      <c r="E12" s="18" t="s">
        <v>99</v>
      </c>
    </row>
    <row r="13" spans="1:5" ht="96.6" x14ac:dyDescent="0.3">
      <c r="A13" s="16">
        <v>13</v>
      </c>
      <c r="B13" s="17" t="s">
        <v>45</v>
      </c>
      <c r="C13" s="16">
        <v>160.4</v>
      </c>
      <c r="D13" s="16">
        <v>-2.8</v>
      </c>
      <c r="E13" s="18" t="s">
        <v>98</v>
      </c>
    </row>
    <row r="14" spans="1:5" ht="82.8" x14ac:dyDescent="0.3">
      <c r="A14" s="16">
        <v>14</v>
      </c>
      <c r="B14" s="17" t="s">
        <v>45</v>
      </c>
      <c r="C14" s="16">
        <v>159.4</v>
      </c>
      <c r="D14" s="16">
        <v>5.0999999999999996</v>
      </c>
      <c r="E14" s="18" t="s">
        <v>97</v>
      </c>
    </row>
    <row r="15" spans="1:5" ht="96.6" x14ac:dyDescent="0.3">
      <c r="A15" s="16">
        <v>15</v>
      </c>
      <c r="B15" s="17" t="s">
        <v>45</v>
      </c>
      <c r="C15" s="16">
        <v>158</v>
      </c>
      <c r="D15" s="16">
        <v>1.6</v>
      </c>
      <c r="E15" s="18" t="s">
        <v>96</v>
      </c>
    </row>
    <row r="16" spans="1:5" ht="96.6" x14ac:dyDescent="0.3">
      <c r="A16" s="16">
        <v>16</v>
      </c>
      <c r="B16" s="17" t="s">
        <v>45</v>
      </c>
      <c r="C16" s="16">
        <v>155.4</v>
      </c>
      <c r="D16" s="16">
        <v>0.3</v>
      </c>
      <c r="E16" s="18" t="s">
        <v>95</v>
      </c>
    </row>
    <row r="17" spans="1:5" ht="82.8" x14ac:dyDescent="0.3">
      <c r="A17" s="16">
        <v>17</v>
      </c>
      <c r="B17" s="17" t="s">
        <v>45</v>
      </c>
      <c r="C17" s="16">
        <v>154.80000000000001</v>
      </c>
      <c r="D17" s="16">
        <v>-0.6</v>
      </c>
      <c r="E17" s="18" t="s">
        <v>94</v>
      </c>
    </row>
    <row r="18" spans="1:5" ht="82.8" x14ac:dyDescent="0.3">
      <c r="A18" s="16">
        <v>18</v>
      </c>
      <c r="B18" s="17" t="s">
        <v>45</v>
      </c>
      <c r="C18" s="16">
        <v>154.19999999999999</v>
      </c>
      <c r="D18" s="16">
        <v>1.8</v>
      </c>
      <c r="E18" s="18" t="s">
        <v>93</v>
      </c>
    </row>
    <row r="19" spans="1:5" ht="96.6" x14ac:dyDescent="0.3">
      <c r="A19" s="16">
        <v>19</v>
      </c>
      <c r="B19" s="17" t="s">
        <v>45</v>
      </c>
      <c r="C19" s="16">
        <v>150.19999999999999</v>
      </c>
      <c r="D19" s="16">
        <v>-0.4</v>
      </c>
      <c r="E19" s="18" t="s">
        <v>92</v>
      </c>
    </row>
    <row r="20" spans="1:5" ht="82.8" x14ac:dyDescent="0.3">
      <c r="A20" s="16">
        <v>20</v>
      </c>
      <c r="B20" s="17" t="s">
        <v>45</v>
      </c>
      <c r="C20" s="16">
        <v>149.80000000000001</v>
      </c>
      <c r="D20" s="16">
        <v>5.2</v>
      </c>
      <c r="E20" s="18" t="s">
        <v>91</v>
      </c>
    </row>
    <row r="21" spans="1:5" ht="82.8" x14ac:dyDescent="0.3">
      <c r="A21" s="16">
        <v>21</v>
      </c>
      <c r="B21" s="17" t="s">
        <v>45</v>
      </c>
      <c r="C21" s="16">
        <v>147.4</v>
      </c>
      <c r="D21" s="18"/>
      <c r="E21" s="18" t="s">
        <v>90</v>
      </c>
    </row>
    <row r="22" spans="1:5" ht="82.8" x14ac:dyDescent="0.3">
      <c r="A22" s="16">
        <v>22</v>
      </c>
      <c r="B22" s="17" t="s">
        <v>45</v>
      </c>
      <c r="C22" s="16">
        <v>147</v>
      </c>
      <c r="D22" s="18"/>
      <c r="E22" s="18" t="s">
        <v>89</v>
      </c>
    </row>
    <row r="23" spans="1:5" ht="96.6" x14ac:dyDescent="0.3">
      <c r="A23" s="16">
        <v>23</v>
      </c>
      <c r="B23" s="17" t="s">
        <v>45</v>
      </c>
      <c r="C23" s="16">
        <v>143.4</v>
      </c>
      <c r="D23" s="16">
        <v>-2.8</v>
      </c>
      <c r="E23" s="18" t="s">
        <v>88</v>
      </c>
    </row>
    <row r="24" spans="1:5" ht="96.6" x14ac:dyDescent="0.3">
      <c r="A24" s="16">
        <v>24</v>
      </c>
      <c r="B24" s="17" t="s">
        <v>45</v>
      </c>
      <c r="C24" s="16">
        <v>135.80000000000001</v>
      </c>
      <c r="D24" s="16">
        <v>0.6</v>
      </c>
      <c r="E24" s="18" t="s">
        <v>87</v>
      </c>
    </row>
    <row r="25" spans="1:5" ht="96.6" x14ac:dyDescent="0.3">
      <c r="A25" s="16">
        <v>25</v>
      </c>
      <c r="B25" s="17" t="s">
        <v>45</v>
      </c>
      <c r="C25" s="16">
        <v>135</v>
      </c>
      <c r="D25" s="16">
        <v>0.6</v>
      </c>
      <c r="E25" s="18" t="s">
        <v>86</v>
      </c>
    </row>
    <row r="26" spans="1:5" ht="28.8" x14ac:dyDescent="0.3">
      <c r="A26" s="16">
        <v>26</v>
      </c>
      <c r="B26" s="17" t="s">
        <v>45</v>
      </c>
      <c r="C26" s="16">
        <v>125.8</v>
      </c>
      <c r="D26" s="18"/>
      <c r="E26" s="18" t="s">
        <v>85</v>
      </c>
    </row>
    <row r="27" spans="1:5" ht="28.8" x14ac:dyDescent="0.3">
      <c r="A27" s="16">
        <v>27</v>
      </c>
      <c r="B27" s="17" t="s">
        <v>45</v>
      </c>
      <c r="C27" s="16">
        <v>109.4</v>
      </c>
      <c r="D27" s="18"/>
      <c r="E27" s="18" t="s">
        <v>84</v>
      </c>
    </row>
    <row r="28" spans="1:5" ht="96.6" x14ac:dyDescent="0.3">
      <c r="A28" s="16">
        <v>28</v>
      </c>
      <c r="B28" s="17" t="s">
        <v>45</v>
      </c>
      <c r="C28" s="16">
        <v>107</v>
      </c>
      <c r="D28" s="16">
        <v>8</v>
      </c>
      <c r="E28" s="18" t="s">
        <v>83</v>
      </c>
    </row>
    <row r="29" spans="1:5" ht="82.8" x14ac:dyDescent="0.3">
      <c r="A29" s="16">
        <v>29</v>
      </c>
      <c r="B29" s="17" t="s">
        <v>45</v>
      </c>
      <c r="C29" s="16">
        <v>103.9</v>
      </c>
      <c r="D29" s="16">
        <v>14.4</v>
      </c>
      <c r="E29" s="18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Jan Jaspers</cp:lastModifiedBy>
  <dcterms:created xsi:type="dcterms:W3CDTF">2025-06-05T18:00:48Z</dcterms:created>
  <dcterms:modified xsi:type="dcterms:W3CDTF">2026-02-27T17:25:00Z</dcterms:modified>
</cp:coreProperties>
</file>