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001DF45F-8243-4007-912E-10C6759171AD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2" i="1" l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38" i="1"/>
  <c r="AE38" i="1" s="1"/>
  <c r="A38" i="1" s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17" i="1"/>
  <c r="AE17" i="1" s="1"/>
  <c r="A17" i="1" s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45" i="1" l="1"/>
  <c r="AE44" i="1"/>
  <c r="AE27" i="1"/>
  <c r="AE24" i="1"/>
  <c r="AE29" i="1"/>
  <c r="AE28" i="1"/>
  <c r="AE20" i="1"/>
  <c r="AE34" i="1"/>
  <c r="AE30" i="1"/>
  <c r="AE19" i="1"/>
  <c r="AE18" i="1"/>
  <c r="AE37" i="1"/>
  <c r="AE43" i="1"/>
  <c r="AE42" i="1"/>
  <c r="AE32" i="1"/>
  <c r="AE41" i="1"/>
  <c r="AE35" i="1"/>
  <c r="AE36" i="1"/>
  <c r="AE25" i="1"/>
  <c r="AE33" i="1"/>
  <c r="AE40" i="1"/>
  <c r="AE22" i="1"/>
  <c r="AE26" i="1"/>
  <c r="AE39" i="1"/>
  <c r="AE21" i="1"/>
  <c r="AE23" i="1"/>
  <c r="AE9" i="1"/>
  <c r="AE10" i="1"/>
  <c r="AE12" i="1"/>
  <c r="AE15" i="1"/>
  <c r="AE8" i="1"/>
  <c r="AE7" i="1"/>
  <c r="AE4" i="1"/>
  <c r="AE11" i="1"/>
  <c r="AE14" i="1"/>
  <c r="AE5" i="1"/>
  <c r="AE3" i="1"/>
  <c r="AE13" i="1"/>
  <c r="AE6" i="1"/>
  <c r="A4" i="1" l="1"/>
  <c r="A9" i="1"/>
  <c r="A10" i="1"/>
  <c r="A15" i="1"/>
  <c r="A12" i="1"/>
  <c r="A13" i="1"/>
  <c r="A5" i="1"/>
  <c r="A6" i="1"/>
  <c r="A7" i="1"/>
  <c r="A11" i="1"/>
  <c r="A3" i="1"/>
  <c r="A14" i="1"/>
  <c r="A8" i="1"/>
</calcChain>
</file>

<file path=xl/sharedStrings.xml><?xml version="1.0" encoding="utf-8"?>
<sst xmlns="http://schemas.openxmlformats.org/spreadsheetml/2006/main" count="217" uniqueCount="105">
  <si>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</si>
  <si>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</si>
  <si>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</si>
  <si>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</si>
  <si>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</si>
  <si>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</si>
  <si>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</si>
  <si>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</si>
  <si>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</si>
  <si>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</si>
  <si>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</si>
  <si>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</si>
  <si>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</si>
  <si>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</si>
  <si>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</si>
  <si>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</si>
  <si>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</si>
  <si>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</si>
  <si>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</si>
  <si>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</si>
  <si>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</si>
  <si>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</si>
  <si>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</si>
  <si>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</si>
  <si>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</si>
  <si>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</si>
  <si>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</si>
  <si>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</si>
  <si>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</si>
  <si>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</si>
  <si>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</si>
  <si>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</si>
  <si>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</si>
  <si>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</si>
  <si>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</si>
  <si>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</si>
  <si>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</si>
  <si>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</si>
  <si>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</si>
  <si>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</si>
  <si>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</si>
  <si>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</si>
  <si>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</si>
  <si>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</si>
  <si>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</si>
  <si>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</si>
  <si>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</si>
  <si>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</si>
  <si>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</si>
  <si>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</si>
  <si>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</si>
  <si>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</si>
  <si>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</si>
  <si>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</si>
  <si>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</si>
  <si>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</si>
  <si>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</si>
  <si>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</si>
  <si>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</si>
  <si>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</si>
  <si>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</si>
  <si>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</si>
  <si>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</si>
  <si>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</si>
  <si>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</si>
  <si>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</si>
  <si>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</si>
  <si>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 xml:space="preserve">Ria van Bussel  &amp; Carla Geven </t>
  </si>
  <si>
    <t>Gerard Leenders &amp; Maria van Roosendaal</t>
  </si>
  <si>
    <t>Peter van Nunen &amp; Helma van Ooijen</t>
  </si>
  <si>
    <t>Jo van Hoef  &amp; Truus de Win</t>
  </si>
  <si>
    <t>Ranking 1-9-26</t>
  </si>
  <si>
    <t>Fransie van de Eijnde &amp; Loe van den Eijnde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</si>
  <si>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</si>
  <si>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</si>
  <si>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</si>
  <si>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</si>
  <si>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</si>
  <si>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</si>
  <si>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</si>
  <si>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Ali den Boer &amp; Marijke van der Heijden</t>
  </si>
  <si>
    <t xml:space="preserve">Gerard van der Loo &amp; Jan van der Loo </t>
  </si>
  <si>
    <t xml:space="preserve">Toon vd Kerkhof &amp; Willemijn vd Kerkhof </t>
  </si>
  <si>
    <t>Marian vd Boomen  &amp; Hannelore Sloover</t>
  </si>
  <si>
    <t>Jacqueline Oomens &amp; Ans van Stiphout</t>
  </si>
  <si>
    <t>Ranking 165+</t>
  </si>
  <si>
    <t>blauw</t>
  </si>
  <si>
    <t>Lieke van der Broek &amp; Johan Cranendonk</t>
  </si>
  <si>
    <t xml:space="preserve">Bert Klerx  &amp; Henk Peters </t>
  </si>
  <si>
    <t>Mieke vd Bosch &amp; Francien van Bussel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</si>
  <si>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</si>
  <si>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</si>
  <si>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</si>
  <si>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</si>
  <si>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</si>
  <si>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</si>
  <si>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</si>
  <si>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 xml:space="preserve">Frans Roijackers &amp; Lizette Roijackers </t>
  </si>
  <si>
    <t>Ranking 152+ -165</t>
  </si>
  <si>
    <t>Ranking 152 -</t>
  </si>
  <si>
    <t>Maria van Bussel &amp; Maria de Groot</t>
  </si>
  <si>
    <t>Nellie en Gerard v.Grimbergen</t>
  </si>
  <si>
    <t>Stand maandag herfstperiode 2025</t>
  </si>
  <si>
    <t>Ben Koolen &amp; Annelies Tielemans</t>
  </si>
  <si>
    <t>Wilma Zegers &amp; Rini Zegers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</si>
</sst>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 vertical="center"/>
    </xf>
    <xf numFmtId="2" fontId="3" fillId="9" borderId="7" xfId="0" applyNumberFormat="1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2" fontId="8" fillId="9" borderId="7" xfId="0" applyNumberFormat="1" applyFont="1" applyFill="1" applyBorder="1" applyAlignment="1">
      <alignment horizontal="center"/>
    </xf>
    <xf numFmtId="0" fontId="0" fillId="9" borderId="0" xfId="0" applyFill="1"/>
    <xf numFmtId="2" fontId="0" fillId="9" borderId="0" xfId="0" applyNumberFormat="1" applyFill="1"/>
    <xf numFmtId="0" fontId="9" fillId="9" borderId="0" xfId="0" applyFont="1" applyFill="1" applyAlignment="1">
      <alignment horizontal="right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vertical="center" wrapText="1"/>
    </xf>
    <xf numFmtId="0" fontId="3" fillId="10" borderId="7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/>
    </xf>
    <xf numFmtId="2" fontId="11" fillId="9" borderId="7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B54"/>
  <sheetViews>
    <sheetView tabSelected="1" topLeftCell="A33" zoomScale="112" zoomScaleNormal="112" workbookViewId="0">
      <selection activeCell="C19" sqref="C19"/>
    </sheetView>
  </sheetViews>
  <sheetFormatPr defaultRowHeight="14.4" x14ac:dyDescent="0.3"/>
  <cols>
    <col min="1" max="1" width="6.5546875" style="21" customWidth="1"/>
    <col min="2" max="2" width="6.88671875" style="21" bestFit="1" customWidth="1"/>
    <col min="3" max="3" width="51.21875" style="22" customWidth="1"/>
    <col min="4" max="4" width="10.33203125" style="23" customWidth="1"/>
    <col min="5" max="5" width="8.44140625" style="46" customWidth="1"/>
    <col min="6" max="6" width="5.6640625" style="24" hidden="1" customWidth="1"/>
    <col min="7" max="7" width="7" style="25" customWidth="1"/>
    <col min="8" max="8" width="5.6640625" style="25" hidden="1" customWidth="1"/>
    <col min="9" max="9" width="7" style="21" customWidth="1"/>
    <col min="10" max="10" width="5.6640625" style="21" hidden="1" customWidth="1"/>
    <col min="11" max="11" width="7" style="25" customWidth="1"/>
    <col min="12" max="12" width="5.6640625" style="21" hidden="1" customWidth="1"/>
    <col min="13" max="13" width="7" style="25" customWidth="1"/>
    <col min="14" max="14" width="5.6640625" style="21" hidden="1" customWidth="1"/>
    <col min="15" max="15" width="7" style="25" customWidth="1"/>
    <col min="16" max="16" width="5.6640625" style="21" hidden="1" customWidth="1"/>
    <col min="17" max="17" width="7" style="25" customWidth="1"/>
    <col min="18" max="18" width="5.6640625" style="21" hidden="1" customWidth="1"/>
    <col min="19" max="19" width="7" style="25" customWidth="1"/>
    <col min="20" max="20" width="5.6640625" style="21" hidden="1" customWidth="1"/>
    <col min="21" max="21" width="7" style="25" customWidth="1"/>
    <col min="22" max="22" width="5.6640625" style="21" hidden="1" customWidth="1"/>
    <col min="23" max="23" width="7.88671875" style="25" customWidth="1"/>
    <col min="24" max="24" width="6.5546875" style="21" hidden="1" customWidth="1"/>
    <col min="25" max="25" width="7.88671875" style="25" customWidth="1"/>
    <col min="26" max="26" width="6.5546875" style="21" hidden="1" customWidth="1"/>
    <col min="27" max="27" width="7.88671875" style="21" hidden="1" customWidth="1"/>
    <col min="28" max="28" width="6.5546875" style="21" hidden="1" customWidth="1"/>
    <col min="29" max="29" width="7.88671875" style="21" hidden="1" customWidth="1"/>
    <col min="30" max="30" width="6.5546875" style="21" hidden="1" customWidth="1"/>
    <col min="31" max="31" width="12.33203125" style="26" customWidth="1"/>
    <col min="32" max="51" width="8.88671875" hidden="1" customWidth="1"/>
    <col min="52" max="52" width="7" hidden="1" customWidth="1"/>
    <col min="53" max="54" width="8.88671875" hidden="1" customWidth="1"/>
    <col min="55" max="66" width="8.88671875" customWidth="1"/>
  </cols>
  <sheetData>
    <row r="1" spans="1:52" ht="16.2" thickBot="1" x14ac:dyDescent="0.35">
      <c r="A1" s="50" t="s">
        <v>102</v>
      </c>
      <c r="B1" s="51"/>
      <c r="C1" s="52"/>
      <c r="D1" s="48"/>
      <c r="E1" s="43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3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85</v>
      </c>
      <c r="D2" s="49" t="s">
        <v>71</v>
      </c>
      <c r="E2" s="4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4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 t="shared" ref="A3:A15" si="0">IF(AE3="","",RANK(AE3,AE$3:AE$16))</f>
        <v>1</v>
      </c>
      <c r="B3" s="11" t="s">
        <v>44</v>
      </c>
      <c r="C3" s="40" t="s">
        <v>59</v>
      </c>
      <c r="D3" s="28">
        <v>183.6</v>
      </c>
      <c r="E3" s="44">
        <v>63.54</v>
      </c>
      <c r="F3" s="12">
        <v>24</v>
      </c>
      <c r="G3" s="12">
        <v>55.9</v>
      </c>
      <c r="H3" s="12">
        <v>24</v>
      </c>
      <c r="I3" s="12">
        <v>47.92</v>
      </c>
      <c r="J3" s="13">
        <v>24</v>
      </c>
      <c r="K3" s="12">
        <v>57.44</v>
      </c>
      <c r="L3" s="13">
        <v>24</v>
      </c>
      <c r="M3" s="12">
        <v>50.42</v>
      </c>
      <c r="N3" s="13">
        <v>24</v>
      </c>
      <c r="O3" s="12">
        <v>58.68</v>
      </c>
      <c r="P3" s="13">
        <v>24</v>
      </c>
      <c r="Q3" s="12">
        <v>60.69</v>
      </c>
      <c r="R3" s="13">
        <v>24</v>
      </c>
      <c r="S3" s="12">
        <v>53.82</v>
      </c>
      <c r="T3" s="13">
        <v>24</v>
      </c>
      <c r="U3" s="12">
        <v>53.75</v>
      </c>
      <c r="V3" s="13">
        <v>20</v>
      </c>
      <c r="W3" s="12">
        <v>62.09</v>
      </c>
      <c r="X3" s="13">
        <v>24</v>
      </c>
      <c r="Y3" s="12">
        <v>64.930000000000007</v>
      </c>
      <c r="Z3" s="13">
        <v>24</v>
      </c>
      <c r="AA3" s="12"/>
      <c r="AB3" s="13"/>
      <c r="AC3" s="13"/>
      <c r="AD3" s="13"/>
      <c r="AE3" s="14">
        <f t="shared" ref="AE3:AE15" si="1">IF(AS3=0,"",SUM(AF3:AR3)/AS3)</f>
        <v>57.251230769230766</v>
      </c>
      <c r="AF3">
        <f t="shared" ref="AF3:AF45" si="2">E3*F3</f>
        <v>1524.96</v>
      </c>
      <c r="AG3">
        <f t="shared" ref="AG3:AG45" si="3">G3*H3</f>
        <v>1341.6</v>
      </c>
      <c r="AH3">
        <f t="shared" ref="AH3:AH45" si="4">I3*J3</f>
        <v>1150.08</v>
      </c>
      <c r="AI3">
        <f t="shared" ref="AI3:AI45" si="5">K3*L3</f>
        <v>1378.56</v>
      </c>
      <c r="AJ3">
        <f t="shared" ref="AJ3:AJ45" si="6">M3*N3</f>
        <v>1210.08</v>
      </c>
      <c r="AK3">
        <f t="shared" ref="AK3:AK45" si="7">O3*P3</f>
        <v>1408.32</v>
      </c>
      <c r="AL3">
        <f t="shared" ref="AL3:AL45" si="8">Q3*R3</f>
        <v>1456.56</v>
      </c>
      <c r="AM3">
        <f t="shared" ref="AM3:AM45" si="9">S3*T3</f>
        <v>1291.68</v>
      </c>
      <c r="AN3">
        <f t="shared" ref="AN3:AN45" si="10">U3*V3</f>
        <v>1075</v>
      </c>
      <c r="AO3">
        <f t="shared" ref="AO3:AO45" si="11">W3*X3</f>
        <v>1490.16</v>
      </c>
      <c r="AP3">
        <f t="shared" ref="AP3:AP15" si="12">Y3*Z3</f>
        <v>1558.3200000000002</v>
      </c>
      <c r="AQ3">
        <f t="shared" ref="AQ3:AQ15" si="13">AA3*AB3</f>
        <v>0</v>
      </c>
      <c r="AR3">
        <f t="shared" ref="AR3:AR15" si="14">AC3*AD3</f>
        <v>0</v>
      </c>
      <c r="AS3" s="15">
        <f t="shared" ref="AS3:AS15" si="15">F3+H3+J3+L3+N3+P3+R3+T3+V3+X3+Z3+AB3+AD3</f>
        <v>260</v>
      </c>
      <c r="AV3" s="16">
        <v>4</v>
      </c>
      <c r="AW3" s="17" t="s">
        <v>45</v>
      </c>
      <c r="AX3" s="16">
        <v>183</v>
      </c>
      <c r="AY3" s="16">
        <v>1.2</v>
      </c>
      <c r="AZ3" s="18" t="s">
        <v>49</v>
      </c>
    </row>
    <row r="4" spans="1:52" ht="19.95" customHeight="1" x14ac:dyDescent="0.3">
      <c r="A4" s="10">
        <f t="shared" si="0"/>
        <v>2</v>
      </c>
      <c r="B4" s="11" t="s">
        <v>44</v>
      </c>
      <c r="C4" s="40" t="s">
        <v>58</v>
      </c>
      <c r="D4" s="28">
        <v>190.3</v>
      </c>
      <c r="E4" s="44">
        <v>66.319999999999993</v>
      </c>
      <c r="F4" s="12">
        <v>24</v>
      </c>
      <c r="G4" s="12">
        <v>60.07</v>
      </c>
      <c r="H4" s="12">
        <v>24</v>
      </c>
      <c r="I4" s="12">
        <v>60.42</v>
      </c>
      <c r="J4" s="13">
        <v>24</v>
      </c>
      <c r="K4" s="12"/>
      <c r="L4" s="13"/>
      <c r="M4" s="12">
        <v>50.42</v>
      </c>
      <c r="N4" s="13">
        <v>24</v>
      </c>
      <c r="O4" s="12">
        <v>64.930000000000007</v>
      </c>
      <c r="P4" s="13">
        <v>24</v>
      </c>
      <c r="Q4" s="12">
        <v>53.62</v>
      </c>
      <c r="R4" s="13">
        <v>23</v>
      </c>
      <c r="S4" s="12">
        <v>43.4</v>
      </c>
      <c r="T4" s="13">
        <v>24</v>
      </c>
      <c r="U4" s="12">
        <v>53.75</v>
      </c>
      <c r="V4" s="13">
        <v>20</v>
      </c>
      <c r="W4" s="12">
        <v>45.31</v>
      </c>
      <c r="X4" s="13">
        <v>24</v>
      </c>
      <c r="Y4" s="12"/>
      <c r="Z4" s="13"/>
      <c r="AA4" s="12"/>
      <c r="AB4" s="13"/>
      <c r="AC4" s="13"/>
      <c r="AD4" s="13"/>
      <c r="AE4" s="14">
        <f t="shared" si="1"/>
        <v>55.398767772511853</v>
      </c>
      <c r="AF4">
        <f t="shared" si="2"/>
        <v>1591.6799999999998</v>
      </c>
      <c r="AG4">
        <f t="shared" si="3"/>
        <v>1441.68</v>
      </c>
      <c r="AH4">
        <f t="shared" si="4"/>
        <v>1450.08</v>
      </c>
      <c r="AI4">
        <f t="shared" si="5"/>
        <v>0</v>
      </c>
      <c r="AJ4">
        <f t="shared" si="6"/>
        <v>1210.08</v>
      </c>
      <c r="AK4">
        <f t="shared" si="7"/>
        <v>1558.3200000000002</v>
      </c>
      <c r="AL4">
        <f t="shared" si="8"/>
        <v>1233.26</v>
      </c>
      <c r="AM4">
        <f t="shared" si="9"/>
        <v>1041.5999999999999</v>
      </c>
      <c r="AN4">
        <f t="shared" si="10"/>
        <v>1075</v>
      </c>
      <c r="AO4">
        <f t="shared" si="11"/>
        <v>1087.44</v>
      </c>
      <c r="AP4">
        <f t="shared" si="12"/>
        <v>0</v>
      </c>
      <c r="AQ4">
        <f t="shared" si="13"/>
        <v>0</v>
      </c>
      <c r="AR4">
        <f t="shared" si="14"/>
        <v>0</v>
      </c>
      <c r="AS4" s="15">
        <f t="shared" si="15"/>
        <v>211</v>
      </c>
      <c r="AV4" s="16">
        <v>9</v>
      </c>
      <c r="AW4" s="17" t="s">
        <v>45</v>
      </c>
      <c r="AX4" s="16">
        <v>176</v>
      </c>
      <c r="AY4" s="16">
        <v>1</v>
      </c>
      <c r="AZ4" s="18" t="s">
        <v>50</v>
      </c>
    </row>
    <row r="5" spans="1:52" ht="19.95" customHeight="1" x14ac:dyDescent="0.3">
      <c r="A5" s="10">
        <f t="shared" si="0"/>
        <v>3</v>
      </c>
      <c r="B5" s="11" t="s">
        <v>44</v>
      </c>
      <c r="C5" s="40" t="s">
        <v>63</v>
      </c>
      <c r="D5" s="28">
        <v>179.9</v>
      </c>
      <c r="E5" s="44">
        <v>51.39</v>
      </c>
      <c r="F5" s="12">
        <v>24</v>
      </c>
      <c r="G5" s="12">
        <v>52.08</v>
      </c>
      <c r="H5" s="12">
        <v>24</v>
      </c>
      <c r="I5" s="12">
        <v>51.67</v>
      </c>
      <c r="J5" s="13">
        <v>24</v>
      </c>
      <c r="K5" s="12">
        <v>52.98</v>
      </c>
      <c r="L5" s="13">
        <v>24</v>
      </c>
      <c r="M5" s="12">
        <v>50.83</v>
      </c>
      <c r="N5" s="13">
        <v>24</v>
      </c>
      <c r="O5" s="12">
        <v>51.04</v>
      </c>
      <c r="P5" s="13">
        <v>24</v>
      </c>
      <c r="Q5" s="12">
        <v>64.650000000000006</v>
      </c>
      <c r="R5" s="13">
        <v>24</v>
      </c>
      <c r="S5" s="12">
        <v>47.57</v>
      </c>
      <c r="T5" s="13">
        <v>24</v>
      </c>
      <c r="U5" s="12">
        <v>51.67</v>
      </c>
      <c r="V5" s="13">
        <v>20</v>
      </c>
      <c r="W5" s="12">
        <v>64.17</v>
      </c>
      <c r="X5" s="13">
        <v>24</v>
      </c>
      <c r="Y5" s="12">
        <v>52.43</v>
      </c>
      <c r="Z5" s="13">
        <v>24</v>
      </c>
      <c r="AA5" s="12"/>
      <c r="AB5" s="13"/>
      <c r="AC5" s="13"/>
      <c r="AD5" s="13"/>
      <c r="AE5" s="14">
        <f t="shared" si="1"/>
        <v>53.710923076923081</v>
      </c>
      <c r="AF5">
        <f t="shared" si="2"/>
        <v>1233.3600000000001</v>
      </c>
      <c r="AG5">
        <f t="shared" si="3"/>
        <v>1249.92</v>
      </c>
      <c r="AH5">
        <f t="shared" si="4"/>
        <v>1240.08</v>
      </c>
      <c r="AI5">
        <f t="shared" si="5"/>
        <v>1271.52</v>
      </c>
      <c r="AJ5">
        <f t="shared" si="6"/>
        <v>1219.92</v>
      </c>
      <c r="AK5">
        <f t="shared" si="7"/>
        <v>1224.96</v>
      </c>
      <c r="AL5">
        <f t="shared" si="8"/>
        <v>1551.6000000000001</v>
      </c>
      <c r="AM5">
        <f t="shared" si="9"/>
        <v>1141.68</v>
      </c>
      <c r="AN5">
        <f t="shared" si="10"/>
        <v>1033.4000000000001</v>
      </c>
      <c r="AO5">
        <f t="shared" si="11"/>
        <v>1540.08</v>
      </c>
      <c r="AP5">
        <f t="shared" si="12"/>
        <v>1258.32</v>
      </c>
      <c r="AQ5">
        <f t="shared" si="13"/>
        <v>0</v>
      </c>
      <c r="AR5">
        <f t="shared" si="14"/>
        <v>0</v>
      </c>
      <c r="AS5" s="15">
        <f t="shared" si="15"/>
        <v>260</v>
      </c>
      <c r="AV5" s="16">
        <v>5</v>
      </c>
      <c r="AW5" s="17" t="s">
        <v>45</v>
      </c>
      <c r="AX5" s="16">
        <v>180</v>
      </c>
      <c r="AY5" s="16">
        <v>-1.6</v>
      </c>
      <c r="AZ5" s="18" t="s">
        <v>46</v>
      </c>
    </row>
    <row r="6" spans="1:52" ht="19.95" customHeight="1" x14ac:dyDescent="0.3">
      <c r="A6" s="10">
        <f t="shared" si="0"/>
        <v>4</v>
      </c>
      <c r="B6" s="11" t="s">
        <v>44</v>
      </c>
      <c r="C6" s="40" t="s">
        <v>61</v>
      </c>
      <c r="D6" s="28">
        <v>180.2</v>
      </c>
      <c r="E6" s="44">
        <v>61.81</v>
      </c>
      <c r="F6" s="12">
        <v>24</v>
      </c>
      <c r="G6" s="12">
        <v>59.72</v>
      </c>
      <c r="H6" s="12">
        <v>24</v>
      </c>
      <c r="I6" s="12">
        <v>45.83</v>
      </c>
      <c r="J6" s="13">
        <v>24</v>
      </c>
      <c r="K6" s="12">
        <v>57.44</v>
      </c>
      <c r="L6" s="13">
        <v>24</v>
      </c>
      <c r="M6" s="12">
        <v>52.08</v>
      </c>
      <c r="N6" s="13">
        <v>24</v>
      </c>
      <c r="O6" s="12">
        <v>49.31</v>
      </c>
      <c r="P6" s="13"/>
      <c r="Q6" s="12">
        <v>50.63</v>
      </c>
      <c r="R6" s="13">
        <v>24</v>
      </c>
      <c r="S6" s="12">
        <v>57.99</v>
      </c>
      <c r="T6" s="13">
        <v>24</v>
      </c>
      <c r="U6" s="12">
        <v>43.33</v>
      </c>
      <c r="V6" s="13">
        <v>24</v>
      </c>
      <c r="W6" s="12">
        <v>51.11</v>
      </c>
      <c r="X6" s="13">
        <v>24</v>
      </c>
      <c r="Y6" s="12">
        <v>50.35</v>
      </c>
      <c r="Z6" s="13">
        <v>24</v>
      </c>
      <c r="AA6" s="12"/>
      <c r="AB6" s="13"/>
      <c r="AC6" s="13"/>
      <c r="AD6" s="13"/>
      <c r="AE6" s="14">
        <f t="shared" si="1"/>
        <v>53.028999999999996</v>
      </c>
      <c r="AF6">
        <f t="shared" si="2"/>
        <v>1483.44</v>
      </c>
      <c r="AG6">
        <f t="shared" si="3"/>
        <v>1433.28</v>
      </c>
      <c r="AH6">
        <f t="shared" si="4"/>
        <v>1099.92</v>
      </c>
      <c r="AI6">
        <f t="shared" si="5"/>
        <v>1378.56</v>
      </c>
      <c r="AJ6">
        <f t="shared" si="6"/>
        <v>1249.92</v>
      </c>
      <c r="AK6">
        <f t="shared" si="7"/>
        <v>0</v>
      </c>
      <c r="AL6">
        <f t="shared" si="8"/>
        <v>1215.1200000000001</v>
      </c>
      <c r="AM6">
        <f t="shared" si="9"/>
        <v>1391.76</v>
      </c>
      <c r="AN6">
        <f t="shared" si="10"/>
        <v>1039.92</v>
      </c>
      <c r="AO6">
        <f t="shared" si="11"/>
        <v>1226.6399999999999</v>
      </c>
      <c r="AP6">
        <f t="shared" si="12"/>
        <v>1208.4000000000001</v>
      </c>
      <c r="AQ6">
        <f t="shared" si="13"/>
        <v>0</v>
      </c>
      <c r="AR6">
        <f t="shared" si="14"/>
        <v>0</v>
      </c>
      <c r="AS6" s="15">
        <f t="shared" si="15"/>
        <v>240</v>
      </c>
      <c r="AV6" s="16">
        <v>2</v>
      </c>
      <c r="AW6" s="17" t="s">
        <v>45</v>
      </c>
      <c r="AX6" s="16">
        <v>184.6</v>
      </c>
      <c r="AY6" s="16">
        <v>-0.6</v>
      </c>
      <c r="AZ6" s="18" t="s">
        <v>48</v>
      </c>
    </row>
    <row r="7" spans="1:52" ht="19.95" customHeight="1" x14ac:dyDescent="0.3">
      <c r="A7" s="10">
        <f t="shared" si="0"/>
        <v>5</v>
      </c>
      <c r="B7" s="11" t="s">
        <v>44</v>
      </c>
      <c r="C7" s="40" t="s">
        <v>62</v>
      </c>
      <c r="D7" s="28">
        <v>180.1</v>
      </c>
      <c r="E7" s="44">
        <v>55.9</v>
      </c>
      <c r="F7" s="12">
        <v>24</v>
      </c>
      <c r="G7" s="12">
        <v>56.25</v>
      </c>
      <c r="H7" s="12">
        <v>24</v>
      </c>
      <c r="I7" s="12">
        <v>57.08</v>
      </c>
      <c r="J7" s="13">
        <v>24</v>
      </c>
      <c r="K7" s="12">
        <v>56.25</v>
      </c>
      <c r="L7" s="13">
        <v>24</v>
      </c>
      <c r="M7" s="12">
        <v>55.83</v>
      </c>
      <c r="N7" s="13">
        <v>24</v>
      </c>
      <c r="O7" s="12">
        <v>58.68</v>
      </c>
      <c r="P7" s="13">
        <v>24</v>
      </c>
      <c r="Q7" s="12">
        <v>43.85</v>
      </c>
      <c r="R7" s="13">
        <v>24</v>
      </c>
      <c r="S7" s="12">
        <v>51.74</v>
      </c>
      <c r="T7" s="13">
        <v>24</v>
      </c>
      <c r="U7" s="12">
        <v>50.76</v>
      </c>
      <c r="V7" s="13">
        <v>24</v>
      </c>
      <c r="W7" s="12">
        <v>41.3</v>
      </c>
      <c r="X7" s="13">
        <v>23</v>
      </c>
      <c r="Y7" s="12">
        <v>48.26</v>
      </c>
      <c r="Z7" s="13">
        <v>24</v>
      </c>
      <c r="AA7" s="12"/>
      <c r="AB7" s="13"/>
      <c r="AC7" s="13"/>
      <c r="AD7" s="13"/>
      <c r="AE7" s="14">
        <f t="shared" si="1"/>
        <v>52.396577946768055</v>
      </c>
      <c r="AF7">
        <f t="shared" si="2"/>
        <v>1341.6</v>
      </c>
      <c r="AG7">
        <f t="shared" si="3"/>
        <v>1350</v>
      </c>
      <c r="AH7">
        <f t="shared" si="4"/>
        <v>1369.92</v>
      </c>
      <c r="AI7">
        <f t="shared" si="5"/>
        <v>1350</v>
      </c>
      <c r="AJ7">
        <f t="shared" si="6"/>
        <v>1339.92</v>
      </c>
      <c r="AK7">
        <f t="shared" si="7"/>
        <v>1408.32</v>
      </c>
      <c r="AL7">
        <f t="shared" si="8"/>
        <v>1052.4000000000001</v>
      </c>
      <c r="AM7">
        <f t="shared" si="9"/>
        <v>1241.76</v>
      </c>
      <c r="AN7">
        <f t="shared" si="10"/>
        <v>1218.24</v>
      </c>
      <c r="AO7">
        <f t="shared" si="11"/>
        <v>949.9</v>
      </c>
      <c r="AP7">
        <f t="shared" si="12"/>
        <v>1158.24</v>
      </c>
      <c r="AQ7">
        <f t="shared" si="13"/>
        <v>0</v>
      </c>
      <c r="AR7">
        <f t="shared" si="14"/>
        <v>0</v>
      </c>
      <c r="AS7" s="15">
        <f t="shared" si="15"/>
        <v>263</v>
      </c>
      <c r="AV7" s="16">
        <v>6</v>
      </c>
      <c r="AW7" s="17" t="s">
        <v>45</v>
      </c>
      <c r="AX7" s="16">
        <v>179.8</v>
      </c>
      <c r="AY7" s="16">
        <v>-5.2</v>
      </c>
      <c r="AZ7" s="18" t="s">
        <v>47</v>
      </c>
    </row>
    <row r="8" spans="1:52" ht="19.95" customHeight="1" x14ac:dyDescent="0.3">
      <c r="A8" s="10">
        <f t="shared" si="0"/>
        <v>6</v>
      </c>
      <c r="B8" s="11" t="s">
        <v>44</v>
      </c>
      <c r="C8" s="40" t="s">
        <v>69</v>
      </c>
      <c r="D8" s="28">
        <v>168</v>
      </c>
      <c r="E8" s="44"/>
      <c r="F8" s="12"/>
      <c r="G8" s="12"/>
      <c r="H8" s="12"/>
      <c r="I8" s="12">
        <v>62.08</v>
      </c>
      <c r="J8" s="13">
        <v>24</v>
      </c>
      <c r="K8" s="12">
        <v>59.82</v>
      </c>
      <c r="L8" s="13">
        <v>24</v>
      </c>
      <c r="M8" s="12">
        <v>42.5</v>
      </c>
      <c r="N8" s="13">
        <v>24</v>
      </c>
      <c r="O8" s="12">
        <v>56.94</v>
      </c>
      <c r="P8" s="13">
        <v>24</v>
      </c>
      <c r="Q8" s="12">
        <v>43.84</v>
      </c>
      <c r="R8" s="13">
        <v>23</v>
      </c>
      <c r="S8" s="12">
        <v>67.010000000000005</v>
      </c>
      <c r="T8" s="13">
        <v>24</v>
      </c>
      <c r="U8" s="12">
        <v>44.97</v>
      </c>
      <c r="V8" s="13">
        <v>24</v>
      </c>
      <c r="W8" s="12">
        <v>47.15</v>
      </c>
      <c r="X8" s="13">
        <v>24</v>
      </c>
      <c r="Y8" s="12">
        <v>42.01</v>
      </c>
      <c r="Z8" s="13">
        <v>24</v>
      </c>
      <c r="AA8" s="12"/>
      <c r="AB8" s="13"/>
      <c r="AC8" s="13"/>
      <c r="AD8" s="13"/>
      <c r="AE8" s="14">
        <f t="shared" si="1"/>
        <v>51.850418604651161</v>
      </c>
      <c r="AF8">
        <f t="shared" si="2"/>
        <v>0</v>
      </c>
      <c r="AG8">
        <f t="shared" si="3"/>
        <v>0</v>
      </c>
      <c r="AH8">
        <f t="shared" si="4"/>
        <v>1489.92</v>
      </c>
      <c r="AI8">
        <f t="shared" si="5"/>
        <v>1435.68</v>
      </c>
      <c r="AJ8">
        <f t="shared" si="6"/>
        <v>1020</v>
      </c>
      <c r="AK8">
        <f t="shared" si="7"/>
        <v>1366.56</v>
      </c>
      <c r="AL8">
        <f t="shared" si="8"/>
        <v>1008.32</v>
      </c>
      <c r="AM8">
        <f t="shared" si="9"/>
        <v>1608.2400000000002</v>
      </c>
      <c r="AN8">
        <f t="shared" si="10"/>
        <v>1079.28</v>
      </c>
      <c r="AO8">
        <f t="shared" si="11"/>
        <v>1131.5999999999999</v>
      </c>
      <c r="AP8">
        <f t="shared" si="12"/>
        <v>1008.24</v>
      </c>
      <c r="AQ8">
        <f t="shared" si="13"/>
        <v>0</v>
      </c>
      <c r="AR8">
        <f t="shared" si="14"/>
        <v>0</v>
      </c>
      <c r="AS8" s="15">
        <f t="shared" si="15"/>
        <v>215</v>
      </c>
      <c r="AV8" s="16">
        <v>14</v>
      </c>
      <c r="AW8" s="17" t="s">
        <v>45</v>
      </c>
      <c r="AX8" s="16">
        <v>164.2</v>
      </c>
      <c r="AY8" s="16">
        <v>-1.2</v>
      </c>
      <c r="AZ8" s="18" t="s">
        <v>51</v>
      </c>
    </row>
    <row r="9" spans="1:52" ht="19.95" customHeight="1" x14ac:dyDescent="0.3">
      <c r="A9" s="10">
        <f t="shared" si="0"/>
        <v>7</v>
      </c>
      <c r="B9" s="11" t="s">
        <v>44</v>
      </c>
      <c r="C9" s="40" t="s">
        <v>60</v>
      </c>
      <c r="D9" s="28">
        <v>181.2</v>
      </c>
      <c r="E9" s="44">
        <v>45.14</v>
      </c>
      <c r="F9" s="12">
        <v>24</v>
      </c>
      <c r="G9" s="12">
        <v>47.22</v>
      </c>
      <c r="H9" s="12">
        <v>24</v>
      </c>
      <c r="I9" s="12">
        <v>45.83</v>
      </c>
      <c r="J9" s="13">
        <v>24</v>
      </c>
      <c r="K9" s="12">
        <v>52.08</v>
      </c>
      <c r="L9" s="13">
        <v>24</v>
      </c>
      <c r="M9" s="12"/>
      <c r="N9" s="13"/>
      <c r="O9" s="12">
        <v>40.630000000000003</v>
      </c>
      <c r="P9" s="13">
        <v>24</v>
      </c>
      <c r="Q9" s="12">
        <v>63.67</v>
      </c>
      <c r="R9" s="13">
        <v>24</v>
      </c>
      <c r="S9" s="12">
        <v>54.86</v>
      </c>
      <c r="T9" s="13">
        <v>24</v>
      </c>
      <c r="U9" s="12">
        <v>43.96</v>
      </c>
      <c r="V9" s="13">
        <v>20</v>
      </c>
      <c r="W9" s="12">
        <v>57.01</v>
      </c>
      <c r="X9" s="13">
        <v>24</v>
      </c>
      <c r="Y9" s="12">
        <v>64.58</v>
      </c>
      <c r="Z9" s="13">
        <v>24</v>
      </c>
      <c r="AA9" s="12"/>
      <c r="AB9" s="13"/>
      <c r="AC9" s="13"/>
      <c r="AD9" s="13"/>
      <c r="AE9" s="14">
        <f t="shared" si="1"/>
        <v>51.625762711864411</v>
      </c>
      <c r="AF9">
        <f t="shared" si="2"/>
        <v>1083.3600000000001</v>
      </c>
      <c r="AG9">
        <f t="shared" si="3"/>
        <v>1133.28</v>
      </c>
      <c r="AH9">
        <f t="shared" si="4"/>
        <v>1099.92</v>
      </c>
      <c r="AI9">
        <f t="shared" si="5"/>
        <v>1249.92</v>
      </c>
      <c r="AJ9">
        <f t="shared" si="6"/>
        <v>0</v>
      </c>
      <c r="AK9">
        <f t="shared" si="7"/>
        <v>975.12000000000012</v>
      </c>
      <c r="AL9">
        <f t="shared" si="8"/>
        <v>1528.08</v>
      </c>
      <c r="AM9">
        <f t="shared" si="9"/>
        <v>1316.6399999999999</v>
      </c>
      <c r="AN9">
        <f t="shared" si="10"/>
        <v>879.2</v>
      </c>
      <c r="AO9">
        <f t="shared" si="11"/>
        <v>1368.24</v>
      </c>
      <c r="AP9">
        <f t="shared" si="12"/>
        <v>1549.92</v>
      </c>
      <c r="AQ9">
        <f t="shared" si="13"/>
        <v>0</v>
      </c>
      <c r="AR9">
        <f t="shared" si="14"/>
        <v>0</v>
      </c>
      <c r="AS9" s="15">
        <f t="shared" si="15"/>
        <v>236</v>
      </c>
      <c r="AV9" s="16">
        <v>14</v>
      </c>
      <c r="AW9" s="17" t="s">
        <v>45</v>
      </c>
      <c r="AX9" s="16">
        <v>164.2</v>
      </c>
      <c r="AY9" s="16">
        <v>-1.2</v>
      </c>
      <c r="AZ9" s="18" t="s">
        <v>51</v>
      </c>
    </row>
    <row r="10" spans="1:52" ht="19.95" customHeight="1" x14ac:dyDescent="0.3">
      <c r="A10" s="10">
        <f t="shared" si="0"/>
        <v>8</v>
      </c>
      <c r="B10" s="11" t="s">
        <v>44</v>
      </c>
      <c r="C10" s="40" t="s">
        <v>65</v>
      </c>
      <c r="D10" s="28">
        <v>175.4</v>
      </c>
      <c r="E10" s="44">
        <v>60.42</v>
      </c>
      <c r="F10" s="12">
        <v>24</v>
      </c>
      <c r="G10" s="12">
        <v>54.86</v>
      </c>
      <c r="H10" s="12">
        <v>24</v>
      </c>
      <c r="I10" s="12">
        <v>45</v>
      </c>
      <c r="J10" s="13">
        <v>24</v>
      </c>
      <c r="K10" s="12">
        <v>44.05</v>
      </c>
      <c r="L10" s="13">
        <v>24</v>
      </c>
      <c r="M10" s="12">
        <v>45.83</v>
      </c>
      <c r="N10" s="13">
        <v>24</v>
      </c>
      <c r="O10" s="12">
        <v>48.96</v>
      </c>
      <c r="P10" s="13">
        <v>24</v>
      </c>
      <c r="Q10" s="12">
        <v>62.57</v>
      </c>
      <c r="R10" s="13">
        <v>24</v>
      </c>
      <c r="S10" s="12">
        <v>44.79</v>
      </c>
      <c r="T10" s="13">
        <v>24</v>
      </c>
      <c r="U10" s="12">
        <v>51.74</v>
      </c>
      <c r="V10" s="13">
        <v>24</v>
      </c>
      <c r="W10" s="12">
        <v>48.68</v>
      </c>
      <c r="X10" s="13">
        <v>24</v>
      </c>
      <c r="Y10" s="12">
        <v>52.78</v>
      </c>
      <c r="Z10" s="13">
        <v>24</v>
      </c>
      <c r="AA10" s="12"/>
      <c r="AB10" s="13"/>
      <c r="AC10" s="13"/>
      <c r="AD10" s="13"/>
      <c r="AE10" s="14">
        <f t="shared" si="1"/>
        <v>50.879999999999995</v>
      </c>
      <c r="AF10">
        <f t="shared" si="2"/>
        <v>1450.08</v>
      </c>
      <c r="AG10">
        <f t="shared" si="3"/>
        <v>1316.6399999999999</v>
      </c>
      <c r="AH10">
        <f t="shared" si="4"/>
        <v>1080</v>
      </c>
      <c r="AI10">
        <f t="shared" si="5"/>
        <v>1057.1999999999998</v>
      </c>
      <c r="AJ10">
        <f t="shared" si="6"/>
        <v>1099.92</v>
      </c>
      <c r="AK10">
        <f t="shared" si="7"/>
        <v>1175.04</v>
      </c>
      <c r="AL10">
        <f t="shared" si="8"/>
        <v>1501.68</v>
      </c>
      <c r="AM10">
        <f t="shared" si="9"/>
        <v>1074.96</v>
      </c>
      <c r="AN10">
        <f t="shared" si="10"/>
        <v>1241.76</v>
      </c>
      <c r="AO10">
        <f t="shared" si="11"/>
        <v>1168.32</v>
      </c>
      <c r="AP10">
        <f t="shared" si="12"/>
        <v>1266.72</v>
      </c>
      <c r="AQ10">
        <f t="shared" si="13"/>
        <v>0</v>
      </c>
      <c r="AR10">
        <f t="shared" si="14"/>
        <v>0</v>
      </c>
      <c r="AS10" s="15">
        <f t="shared" si="15"/>
        <v>264</v>
      </c>
      <c r="AV10" s="16">
        <v>12</v>
      </c>
      <c r="AW10" s="17" t="s">
        <v>45</v>
      </c>
      <c r="AX10" s="16">
        <v>169.8</v>
      </c>
      <c r="AY10" s="16">
        <v>-1.4</v>
      </c>
      <c r="AZ10" s="18" t="s">
        <v>55</v>
      </c>
    </row>
    <row r="11" spans="1:52" ht="19.95" customHeight="1" x14ac:dyDescent="0.3">
      <c r="A11" s="10">
        <f t="shared" si="0"/>
        <v>9</v>
      </c>
      <c r="B11" s="11" t="s">
        <v>44</v>
      </c>
      <c r="C11" s="40" t="s">
        <v>68</v>
      </c>
      <c r="D11" s="28">
        <v>168.8</v>
      </c>
      <c r="E11" s="44">
        <v>37.5</v>
      </c>
      <c r="F11" s="12">
        <v>24</v>
      </c>
      <c r="G11" s="12">
        <v>40.630000000000003</v>
      </c>
      <c r="H11" s="12">
        <v>24</v>
      </c>
      <c r="I11" s="12">
        <v>49.17</v>
      </c>
      <c r="J11" s="13">
        <v>24</v>
      </c>
      <c r="K11" s="12">
        <v>60.42</v>
      </c>
      <c r="L11" s="13">
        <v>24</v>
      </c>
      <c r="M11" s="12">
        <v>40.83</v>
      </c>
      <c r="N11" s="13">
        <v>24</v>
      </c>
      <c r="O11" s="12">
        <v>60.42</v>
      </c>
      <c r="P11" s="13">
        <v>24</v>
      </c>
      <c r="Q11" s="12">
        <v>60.42</v>
      </c>
      <c r="R11" s="13">
        <v>24</v>
      </c>
      <c r="S11" s="12"/>
      <c r="T11" s="13"/>
      <c r="U11" s="12">
        <v>48.25</v>
      </c>
      <c r="V11" s="13">
        <v>19</v>
      </c>
      <c r="W11" s="12">
        <v>48.96</v>
      </c>
      <c r="X11" s="13">
        <v>24</v>
      </c>
      <c r="Y11" s="12">
        <v>45.49</v>
      </c>
      <c r="Z11" s="13">
        <v>24</v>
      </c>
      <c r="AA11" s="12"/>
      <c r="AB11" s="13"/>
      <c r="AC11" s="13"/>
      <c r="AD11" s="13"/>
      <c r="AE11" s="14">
        <f t="shared" si="1"/>
        <v>49.229404255319153</v>
      </c>
      <c r="AF11">
        <f t="shared" si="2"/>
        <v>900</v>
      </c>
      <c r="AG11">
        <f t="shared" si="3"/>
        <v>975.12000000000012</v>
      </c>
      <c r="AH11">
        <f t="shared" si="4"/>
        <v>1180.08</v>
      </c>
      <c r="AI11">
        <f t="shared" si="5"/>
        <v>1450.08</v>
      </c>
      <c r="AJ11">
        <f t="shared" si="6"/>
        <v>979.92</v>
      </c>
      <c r="AK11">
        <f t="shared" si="7"/>
        <v>1450.08</v>
      </c>
      <c r="AL11">
        <f t="shared" si="8"/>
        <v>1450.08</v>
      </c>
      <c r="AM11">
        <f t="shared" si="9"/>
        <v>0</v>
      </c>
      <c r="AN11">
        <f t="shared" si="10"/>
        <v>916.75</v>
      </c>
      <c r="AO11">
        <f t="shared" si="11"/>
        <v>1175.04</v>
      </c>
      <c r="AP11">
        <f t="shared" si="12"/>
        <v>1091.76</v>
      </c>
      <c r="AQ11">
        <f t="shared" si="13"/>
        <v>0</v>
      </c>
      <c r="AR11">
        <f t="shared" si="14"/>
        <v>0</v>
      </c>
      <c r="AS11" s="15">
        <f t="shared" si="15"/>
        <v>235</v>
      </c>
      <c r="AV11" s="16">
        <v>1</v>
      </c>
      <c r="AW11" s="17" t="s">
        <v>45</v>
      </c>
      <c r="AX11" s="16">
        <v>185</v>
      </c>
      <c r="AY11" s="16">
        <v>2.6</v>
      </c>
      <c r="AZ11" s="18" t="s">
        <v>53</v>
      </c>
    </row>
    <row r="12" spans="1:52" ht="19.95" customHeight="1" x14ac:dyDescent="0.3">
      <c r="A12" s="10">
        <f t="shared" si="0"/>
        <v>10</v>
      </c>
      <c r="B12" s="11" t="s">
        <v>44</v>
      </c>
      <c r="C12" s="40" t="s">
        <v>64</v>
      </c>
      <c r="D12" s="28">
        <v>177.2</v>
      </c>
      <c r="E12" s="44">
        <v>50.35</v>
      </c>
      <c r="F12" s="12">
        <v>24</v>
      </c>
      <c r="G12" s="12">
        <v>43.4</v>
      </c>
      <c r="H12" s="12">
        <v>24</v>
      </c>
      <c r="I12" s="12">
        <v>60.83</v>
      </c>
      <c r="J12" s="13">
        <v>24</v>
      </c>
      <c r="K12" s="12">
        <v>46.13</v>
      </c>
      <c r="L12" s="13">
        <v>24</v>
      </c>
      <c r="M12" s="12">
        <v>47.02</v>
      </c>
      <c r="N12" s="13">
        <v>24</v>
      </c>
      <c r="O12" s="12">
        <v>43.4</v>
      </c>
      <c r="P12" s="13">
        <v>24</v>
      </c>
      <c r="Q12" s="12">
        <v>50.24</v>
      </c>
      <c r="R12" s="13">
        <v>24</v>
      </c>
      <c r="S12" s="12">
        <v>46.88</v>
      </c>
      <c r="T12" s="13">
        <v>24</v>
      </c>
      <c r="U12" s="12">
        <v>58.96</v>
      </c>
      <c r="V12" s="13">
        <v>20</v>
      </c>
      <c r="W12" s="12">
        <v>45.56</v>
      </c>
      <c r="X12" s="13">
        <v>24</v>
      </c>
      <c r="Y12" s="12">
        <v>49.31</v>
      </c>
      <c r="Z12" s="13">
        <v>24</v>
      </c>
      <c r="AA12" s="12"/>
      <c r="AB12" s="13"/>
      <c r="AC12" s="13"/>
      <c r="AD12" s="13"/>
      <c r="AE12" s="14">
        <f t="shared" si="1"/>
        <v>49.13107692307694</v>
      </c>
      <c r="AF12">
        <f t="shared" si="2"/>
        <v>1208.4000000000001</v>
      </c>
      <c r="AG12">
        <f t="shared" si="3"/>
        <v>1041.5999999999999</v>
      </c>
      <c r="AH12">
        <f t="shared" si="4"/>
        <v>1459.92</v>
      </c>
      <c r="AI12">
        <f t="shared" si="5"/>
        <v>1107.1200000000001</v>
      </c>
      <c r="AJ12">
        <f t="shared" si="6"/>
        <v>1128.48</v>
      </c>
      <c r="AK12">
        <f t="shared" si="7"/>
        <v>1041.5999999999999</v>
      </c>
      <c r="AL12">
        <f t="shared" si="8"/>
        <v>1205.76</v>
      </c>
      <c r="AM12">
        <f t="shared" si="9"/>
        <v>1125.1200000000001</v>
      </c>
      <c r="AN12">
        <f t="shared" si="10"/>
        <v>1179.2</v>
      </c>
      <c r="AO12">
        <f t="shared" si="11"/>
        <v>1093.44</v>
      </c>
      <c r="AP12">
        <f t="shared" si="12"/>
        <v>1183.44</v>
      </c>
      <c r="AQ12">
        <f t="shared" si="13"/>
        <v>0</v>
      </c>
      <c r="AR12">
        <f t="shared" si="14"/>
        <v>0</v>
      </c>
      <c r="AS12" s="15">
        <f t="shared" si="15"/>
        <v>260</v>
      </c>
      <c r="AV12" s="16">
        <v>12</v>
      </c>
      <c r="AW12" s="17" t="s">
        <v>45</v>
      </c>
      <c r="AX12" s="16">
        <v>169.8</v>
      </c>
      <c r="AY12" s="16">
        <v>-1.4</v>
      </c>
      <c r="AZ12" s="18" t="s">
        <v>55</v>
      </c>
    </row>
    <row r="13" spans="1:52" ht="19.95" customHeight="1" x14ac:dyDescent="0.3">
      <c r="A13" s="10">
        <f t="shared" si="0"/>
        <v>11</v>
      </c>
      <c r="B13" s="11" t="s">
        <v>44</v>
      </c>
      <c r="C13" s="40" t="s">
        <v>67</v>
      </c>
      <c r="D13" s="28">
        <v>170.2</v>
      </c>
      <c r="E13" s="44">
        <v>40.97</v>
      </c>
      <c r="F13" s="12">
        <v>24</v>
      </c>
      <c r="G13" s="12">
        <v>39.93</v>
      </c>
      <c r="H13" s="12">
        <v>24</v>
      </c>
      <c r="I13" s="12">
        <v>47.92</v>
      </c>
      <c r="J13" s="13">
        <v>24</v>
      </c>
      <c r="K13" s="12">
        <v>51.04</v>
      </c>
      <c r="L13" s="13">
        <v>24</v>
      </c>
      <c r="M13" s="12">
        <v>56.25</v>
      </c>
      <c r="N13" s="13">
        <v>24</v>
      </c>
      <c r="O13" s="12">
        <v>47.08</v>
      </c>
      <c r="P13" s="13">
        <v>24</v>
      </c>
      <c r="Q13" s="12">
        <v>41.25</v>
      </c>
      <c r="R13" s="13">
        <v>24</v>
      </c>
      <c r="S13" s="12">
        <v>56.94</v>
      </c>
      <c r="T13" s="13">
        <v>24</v>
      </c>
      <c r="U13" s="12">
        <v>61.04</v>
      </c>
      <c r="V13" s="13">
        <v>24</v>
      </c>
      <c r="W13" s="12">
        <v>38.130000000000003</v>
      </c>
      <c r="X13" s="13">
        <v>24</v>
      </c>
      <c r="Y13" s="12">
        <v>57.33</v>
      </c>
      <c r="Z13" s="13">
        <v>24</v>
      </c>
      <c r="AA13" s="12"/>
      <c r="AB13" s="13"/>
      <c r="AC13" s="13"/>
      <c r="AD13" s="13"/>
      <c r="AE13" s="14">
        <f t="shared" si="1"/>
        <v>48.898181818181811</v>
      </c>
      <c r="AF13">
        <f t="shared" si="2"/>
        <v>983.28</v>
      </c>
      <c r="AG13">
        <f t="shared" si="3"/>
        <v>958.31999999999994</v>
      </c>
      <c r="AH13">
        <f t="shared" si="4"/>
        <v>1150.08</v>
      </c>
      <c r="AI13">
        <f t="shared" si="5"/>
        <v>1224.96</v>
      </c>
      <c r="AJ13">
        <f t="shared" si="6"/>
        <v>1350</v>
      </c>
      <c r="AK13">
        <f t="shared" si="7"/>
        <v>1129.92</v>
      </c>
      <c r="AL13">
        <f t="shared" si="8"/>
        <v>990</v>
      </c>
      <c r="AM13">
        <f t="shared" si="9"/>
        <v>1366.56</v>
      </c>
      <c r="AN13">
        <f t="shared" si="10"/>
        <v>1464.96</v>
      </c>
      <c r="AO13">
        <f t="shared" si="11"/>
        <v>915.12000000000012</v>
      </c>
      <c r="AP13">
        <f t="shared" si="12"/>
        <v>1375.92</v>
      </c>
      <c r="AQ13">
        <f t="shared" si="13"/>
        <v>0</v>
      </c>
      <c r="AR13">
        <f t="shared" si="14"/>
        <v>0</v>
      </c>
      <c r="AS13" s="15">
        <f t="shared" si="15"/>
        <v>264</v>
      </c>
      <c r="AV13" s="16">
        <v>10</v>
      </c>
      <c r="AW13" s="17" t="s">
        <v>45</v>
      </c>
      <c r="AX13" s="16">
        <v>173</v>
      </c>
      <c r="AY13" s="16">
        <v>2.2999999999999998</v>
      </c>
      <c r="AZ13" s="18" t="s">
        <v>52</v>
      </c>
    </row>
    <row r="14" spans="1:52" ht="19.95" customHeight="1" x14ac:dyDescent="0.3">
      <c r="A14" s="10">
        <f t="shared" si="0"/>
        <v>12</v>
      </c>
      <c r="B14" s="11" t="s">
        <v>44</v>
      </c>
      <c r="C14" s="40" t="s">
        <v>70</v>
      </c>
      <c r="D14" s="28">
        <v>165.8</v>
      </c>
      <c r="E14" s="44">
        <v>45.83</v>
      </c>
      <c r="F14" s="12">
        <v>24</v>
      </c>
      <c r="G14" s="12">
        <v>40.97</v>
      </c>
      <c r="H14" s="12">
        <v>24</v>
      </c>
      <c r="I14" s="12">
        <v>44.58</v>
      </c>
      <c r="J14" s="13">
        <v>24</v>
      </c>
      <c r="K14" s="12">
        <v>39.29</v>
      </c>
      <c r="L14" s="13">
        <v>24</v>
      </c>
      <c r="M14" s="12">
        <v>65.63</v>
      </c>
      <c r="N14" s="13">
        <v>24</v>
      </c>
      <c r="O14" s="12"/>
      <c r="P14" s="13"/>
      <c r="Q14" s="12">
        <v>52.09</v>
      </c>
      <c r="R14" s="13">
        <v>24</v>
      </c>
      <c r="S14" s="12"/>
      <c r="T14" s="13"/>
      <c r="U14" s="12">
        <v>48.44</v>
      </c>
      <c r="V14" s="13">
        <v>24</v>
      </c>
      <c r="W14" s="12">
        <v>47.57</v>
      </c>
      <c r="X14" s="13">
        <v>24</v>
      </c>
      <c r="Y14" s="12">
        <v>53.17</v>
      </c>
      <c r="Z14" s="13">
        <v>24</v>
      </c>
      <c r="AA14" s="12"/>
      <c r="AB14" s="13"/>
      <c r="AC14" s="13"/>
      <c r="AD14" s="13"/>
      <c r="AE14" s="14">
        <f t="shared" si="1"/>
        <v>48.61888888888889</v>
      </c>
      <c r="AF14">
        <f t="shared" si="2"/>
        <v>1099.92</v>
      </c>
      <c r="AG14">
        <f t="shared" si="3"/>
        <v>983.28</v>
      </c>
      <c r="AH14">
        <f t="shared" si="4"/>
        <v>1069.92</v>
      </c>
      <c r="AI14">
        <f t="shared" si="5"/>
        <v>942.96</v>
      </c>
      <c r="AJ14">
        <f t="shared" si="6"/>
        <v>1575.12</v>
      </c>
      <c r="AK14">
        <f t="shared" si="7"/>
        <v>0</v>
      </c>
      <c r="AL14">
        <f t="shared" si="8"/>
        <v>1250.1600000000001</v>
      </c>
      <c r="AM14">
        <f t="shared" si="9"/>
        <v>0</v>
      </c>
      <c r="AN14">
        <f t="shared" si="10"/>
        <v>1162.56</v>
      </c>
      <c r="AO14">
        <f t="shared" si="11"/>
        <v>1141.68</v>
      </c>
      <c r="AP14">
        <f t="shared" si="12"/>
        <v>1276.08</v>
      </c>
      <c r="AQ14">
        <f t="shared" si="13"/>
        <v>0</v>
      </c>
      <c r="AR14">
        <f t="shared" si="14"/>
        <v>0</v>
      </c>
      <c r="AS14" s="15">
        <f t="shared" si="15"/>
        <v>216</v>
      </c>
      <c r="AV14" s="16">
        <v>12</v>
      </c>
      <c r="AW14" s="17" t="s">
        <v>45</v>
      </c>
      <c r="AX14" s="16">
        <v>169.8</v>
      </c>
      <c r="AY14" s="16">
        <v>-1.4</v>
      </c>
      <c r="AZ14" s="18" t="s">
        <v>55</v>
      </c>
    </row>
    <row r="15" spans="1:52" ht="19.95" customHeight="1" x14ac:dyDescent="0.3">
      <c r="A15" s="10">
        <f t="shared" si="0"/>
        <v>13</v>
      </c>
      <c r="B15" s="11" t="s">
        <v>44</v>
      </c>
      <c r="C15" s="40" t="s">
        <v>66</v>
      </c>
      <c r="D15" s="28">
        <v>174.1</v>
      </c>
      <c r="E15" s="44">
        <v>30.21</v>
      </c>
      <c r="F15" s="12">
        <v>24</v>
      </c>
      <c r="G15" s="12"/>
      <c r="H15" s="12"/>
      <c r="I15" s="12">
        <v>55.42</v>
      </c>
      <c r="J15" s="13">
        <v>24</v>
      </c>
      <c r="K15" s="12">
        <v>36.81</v>
      </c>
      <c r="L15" s="13">
        <v>24</v>
      </c>
      <c r="M15" s="12">
        <v>65.94</v>
      </c>
      <c r="N15" s="13">
        <v>23</v>
      </c>
      <c r="O15" s="12"/>
      <c r="P15" s="13"/>
      <c r="Q15" s="12">
        <v>57.83</v>
      </c>
      <c r="R15" s="13">
        <v>24</v>
      </c>
      <c r="S15" s="12">
        <v>44.44</v>
      </c>
      <c r="T15" s="13">
        <v>24</v>
      </c>
      <c r="U15" s="12">
        <v>66.39</v>
      </c>
      <c r="V15" s="13">
        <v>24</v>
      </c>
      <c r="W15" s="12">
        <v>38.96</v>
      </c>
      <c r="X15" s="13">
        <v>24</v>
      </c>
      <c r="Y15" s="12">
        <v>42.01</v>
      </c>
      <c r="Z15" s="13">
        <v>24</v>
      </c>
      <c r="AA15" s="12"/>
      <c r="AB15" s="13"/>
      <c r="AC15" s="13"/>
      <c r="AD15" s="13"/>
      <c r="AE15" s="14">
        <f t="shared" si="1"/>
        <v>48.58744186046512</v>
      </c>
      <c r="AF15">
        <f t="shared" si="2"/>
        <v>725.04</v>
      </c>
      <c r="AG15">
        <f t="shared" si="3"/>
        <v>0</v>
      </c>
      <c r="AH15">
        <f t="shared" si="4"/>
        <v>1330.08</v>
      </c>
      <c r="AI15">
        <f t="shared" si="5"/>
        <v>883.44</v>
      </c>
      <c r="AJ15">
        <f t="shared" si="6"/>
        <v>1516.62</v>
      </c>
      <c r="AK15">
        <f t="shared" si="7"/>
        <v>0</v>
      </c>
      <c r="AL15">
        <f t="shared" si="8"/>
        <v>1387.92</v>
      </c>
      <c r="AM15">
        <f t="shared" si="9"/>
        <v>1066.56</v>
      </c>
      <c r="AN15">
        <f t="shared" si="10"/>
        <v>1593.3600000000001</v>
      </c>
      <c r="AO15">
        <f t="shared" si="11"/>
        <v>935.04</v>
      </c>
      <c r="AP15">
        <f t="shared" si="12"/>
        <v>1008.24</v>
      </c>
      <c r="AQ15">
        <f t="shared" si="13"/>
        <v>0</v>
      </c>
      <c r="AR15">
        <f t="shared" si="14"/>
        <v>0</v>
      </c>
      <c r="AS15" s="15">
        <f t="shared" si="15"/>
        <v>215</v>
      </c>
      <c r="AV15" s="16">
        <v>12</v>
      </c>
      <c r="AW15" s="17" t="s">
        <v>45</v>
      </c>
      <c r="AX15" s="16">
        <v>169.8</v>
      </c>
      <c r="AY15" s="16">
        <v>-1.4</v>
      </c>
      <c r="AZ15" s="18" t="s">
        <v>55</v>
      </c>
    </row>
    <row r="16" spans="1:52" s="36" customFormat="1" ht="19.95" customHeight="1" x14ac:dyDescent="0.3">
      <c r="A16" s="30"/>
      <c r="B16" s="31"/>
      <c r="C16" s="42" t="s">
        <v>98</v>
      </c>
      <c r="D16" s="32"/>
      <c r="E16" s="45"/>
      <c r="F16" s="33"/>
      <c r="G16" s="33"/>
      <c r="H16" s="33"/>
      <c r="I16" s="33"/>
      <c r="J16" s="34"/>
      <c r="K16" s="33"/>
      <c r="L16" s="34"/>
      <c r="M16" s="33"/>
      <c r="N16" s="34"/>
      <c r="O16" s="33"/>
      <c r="P16" s="34"/>
      <c r="Q16" s="33"/>
      <c r="R16" s="34"/>
      <c r="S16" s="33"/>
      <c r="T16" s="34"/>
      <c r="U16" s="33"/>
      <c r="V16" s="34"/>
      <c r="W16" s="33"/>
      <c r="X16" s="34"/>
      <c r="Y16" s="33"/>
      <c r="Z16" s="34"/>
      <c r="AA16" s="33"/>
      <c r="AB16" s="34"/>
      <c r="AC16" s="34"/>
      <c r="AD16" s="34"/>
      <c r="AE16" s="35"/>
      <c r="AF16" s="36">
        <f t="shared" si="2"/>
        <v>0</v>
      </c>
      <c r="AG16" s="36">
        <f t="shared" si="3"/>
        <v>0</v>
      </c>
      <c r="AH16" s="36">
        <f t="shared" si="4"/>
        <v>0</v>
      </c>
      <c r="AI16" s="36">
        <f t="shared" si="5"/>
        <v>0</v>
      </c>
      <c r="AJ16" s="36">
        <f t="shared" si="6"/>
        <v>0</v>
      </c>
      <c r="AK16" s="36">
        <f t="shared" si="7"/>
        <v>0</v>
      </c>
      <c r="AL16" s="36">
        <f t="shared" si="8"/>
        <v>0</v>
      </c>
      <c r="AM16" s="36">
        <f t="shared" si="9"/>
        <v>0</v>
      </c>
      <c r="AN16" s="36">
        <f t="shared" si="10"/>
        <v>0</v>
      </c>
      <c r="AO16" s="36">
        <f t="shared" si="11"/>
        <v>0</v>
      </c>
      <c r="AP16" s="36">
        <f t="shared" ref="AP16" si="16">Y16*Z16</f>
        <v>0</v>
      </c>
      <c r="AQ16" s="36">
        <f t="shared" ref="AQ16" si="17">AA16*AB16</f>
        <v>0</v>
      </c>
      <c r="AR16" s="36">
        <f t="shared" ref="AR16" si="18">AC16*AD16</f>
        <v>0</v>
      </c>
      <c r="AS16" s="37">
        <v>24</v>
      </c>
      <c r="AV16" s="38">
        <v>16</v>
      </c>
      <c r="AW16" s="39" t="s">
        <v>45</v>
      </c>
      <c r="AX16" s="38">
        <v>156.4</v>
      </c>
      <c r="AY16" s="38">
        <v>0.4</v>
      </c>
      <c r="AZ16" s="40" t="s">
        <v>56</v>
      </c>
    </row>
    <row r="17" spans="1:52" ht="19.95" hidden="1" customHeight="1" x14ac:dyDescent="0.3">
      <c r="A17" s="10" t="str">
        <f>IF(AE17="","",RANK(AE17,AE$16:AE$17))</f>
        <v/>
      </c>
      <c r="B17" s="41" t="s">
        <v>57</v>
      </c>
      <c r="C17" s="40" t="s">
        <v>72</v>
      </c>
      <c r="D17" s="28">
        <v>164.6</v>
      </c>
      <c r="E17" s="44"/>
      <c r="F17" s="12"/>
      <c r="G17" s="12"/>
      <c r="H17" s="12"/>
      <c r="I17" s="12"/>
      <c r="J17" s="13"/>
      <c r="K17" s="12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3"/>
      <c r="W17" s="12"/>
      <c r="X17" s="13"/>
      <c r="Y17" s="12"/>
      <c r="Z17" s="13"/>
      <c r="AA17" s="12"/>
      <c r="AB17" s="13"/>
      <c r="AC17" s="13"/>
      <c r="AD17" s="13"/>
      <c r="AE17" s="14" t="str">
        <f t="shared" ref="AE17" si="19">IF(AS17=0,"",SUM(AF17:AR17)/AS17)</f>
        <v/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0</v>
      </c>
      <c r="AN17">
        <f t="shared" si="10"/>
        <v>0</v>
      </c>
      <c r="AO17">
        <f t="shared" si="11"/>
        <v>0</v>
      </c>
      <c r="AP17">
        <f t="shared" ref="AP17" si="20">Y17*Z17</f>
        <v>0</v>
      </c>
      <c r="AQ17">
        <f t="shared" ref="AQ17" si="21">AA17*AB17</f>
        <v>0</v>
      </c>
      <c r="AR17">
        <f t="shared" ref="AR17" si="22">AC17*AD17</f>
        <v>0</v>
      </c>
      <c r="AS17" s="15">
        <f t="shared" ref="AS17:AS30" si="23">F17+H17+J17+L17+N17+P17+R17+T17+V17+X17+Z17+AB17+AD17</f>
        <v>0</v>
      </c>
      <c r="AV17" s="16">
        <v>9</v>
      </c>
      <c r="AW17" s="17" t="s">
        <v>45</v>
      </c>
      <c r="AX17" s="16">
        <v>176</v>
      </c>
      <c r="AY17" s="16">
        <v>1</v>
      </c>
      <c r="AZ17" s="18" t="s">
        <v>50</v>
      </c>
    </row>
    <row r="18" spans="1:52" ht="19.95" customHeight="1" x14ac:dyDescent="0.3">
      <c r="A18" s="10">
        <v>1</v>
      </c>
      <c r="B18" s="41" t="s">
        <v>57</v>
      </c>
      <c r="C18" s="40" t="s">
        <v>76</v>
      </c>
      <c r="D18" s="28">
        <v>162.5</v>
      </c>
      <c r="E18" s="44">
        <v>45.83</v>
      </c>
      <c r="F18" s="12">
        <v>24</v>
      </c>
      <c r="G18" s="12">
        <v>63.3</v>
      </c>
      <c r="H18" s="12">
        <v>20</v>
      </c>
      <c r="I18" s="12">
        <v>42.92</v>
      </c>
      <c r="J18" s="13">
        <v>24</v>
      </c>
      <c r="K18" s="12">
        <v>42.86</v>
      </c>
      <c r="L18" s="13">
        <v>24</v>
      </c>
      <c r="M18" s="12">
        <v>63.02</v>
      </c>
      <c r="N18" s="13">
        <v>24</v>
      </c>
      <c r="O18" s="12">
        <v>42.36</v>
      </c>
      <c r="P18" s="13">
        <v>24</v>
      </c>
      <c r="Q18" s="12">
        <v>45.21</v>
      </c>
      <c r="R18" s="13">
        <v>24</v>
      </c>
      <c r="S18" s="12">
        <v>60.07</v>
      </c>
      <c r="T18" s="13">
        <v>24</v>
      </c>
      <c r="U18" s="12">
        <v>49.74</v>
      </c>
      <c r="V18" s="13">
        <v>24</v>
      </c>
      <c r="W18" s="12">
        <v>50.35</v>
      </c>
      <c r="X18" s="13">
        <v>24</v>
      </c>
      <c r="Y18" s="12">
        <v>62</v>
      </c>
      <c r="Z18" s="13">
        <v>24</v>
      </c>
      <c r="AA18" s="12"/>
      <c r="AB18" s="13"/>
      <c r="AC18" s="13"/>
      <c r="AD18" s="13"/>
      <c r="AE18" s="14">
        <f t="shared" ref="AE18:AE30" si="24">IF(AS18=0,"",SUM(AF18:AR18)/AS18)</f>
        <v>51.425538461538459</v>
      </c>
      <c r="AF18">
        <f t="shared" si="2"/>
        <v>1099.92</v>
      </c>
      <c r="AG18">
        <f t="shared" si="3"/>
        <v>1266</v>
      </c>
      <c r="AH18">
        <f t="shared" si="4"/>
        <v>1030.08</v>
      </c>
      <c r="AI18">
        <f t="shared" si="5"/>
        <v>1028.6399999999999</v>
      </c>
      <c r="AJ18">
        <f t="shared" si="6"/>
        <v>1512.48</v>
      </c>
      <c r="AK18">
        <f t="shared" si="7"/>
        <v>1016.64</v>
      </c>
      <c r="AL18">
        <f t="shared" si="8"/>
        <v>1085.04</v>
      </c>
      <c r="AM18">
        <f t="shared" si="9"/>
        <v>1441.68</v>
      </c>
      <c r="AN18">
        <f t="shared" si="10"/>
        <v>1193.76</v>
      </c>
      <c r="AO18">
        <f t="shared" si="11"/>
        <v>1208.4000000000001</v>
      </c>
      <c r="AP18">
        <f t="shared" ref="AP18:AP30" si="25">Y18*Z18</f>
        <v>1488</v>
      </c>
      <c r="AQ18">
        <f t="shared" ref="AQ18:AQ30" si="26">AA18*AB18</f>
        <v>0</v>
      </c>
      <c r="AR18">
        <f t="shared" ref="AR18:AR30" si="27">AC18*AD18</f>
        <v>0</v>
      </c>
      <c r="AS18" s="15">
        <f t="shared" si="23"/>
        <v>260</v>
      </c>
      <c r="AV18" s="16">
        <v>2</v>
      </c>
      <c r="AW18" s="17" t="s">
        <v>45</v>
      </c>
      <c r="AX18" s="16">
        <v>184.6</v>
      </c>
      <c r="AY18" s="16">
        <v>-0.6</v>
      </c>
      <c r="AZ18" s="18" t="s">
        <v>48</v>
      </c>
    </row>
    <row r="19" spans="1:52" ht="19.95" customHeight="1" x14ac:dyDescent="0.3">
      <c r="A19" s="10">
        <v>2</v>
      </c>
      <c r="B19" s="41" t="s">
        <v>57</v>
      </c>
      <c r="C19" s="40" t="s">
        <v>73</v>
      </c>
      <c r="D19" s="28">
        <v>163.19999999999999</v>
      </c>
      <c r="E19" s="44">
        <v>55</v>
      </c>
      <c r="F19" s="12">
        <v>24</v>
      </c>
      <c r="G19" s="12">
        <v>49.31</v>
      </c>
      <c r="H19" s="12">
        <v>24</v>
      </c>
      <c r="I19" s="12">
        <v>57.08</v>
      </c>
      <c r="J19" s="13">
        <v>24</v>
      </c>
      <c r="K19" s="12">
        <v>47.62</v>
      </c>
      <c r="L19" s="13">
        <v>24</v>
      </c>
      <c r="M19" s="12">
        <v>61.25</v>
      </c>
      <c r="N19" s="13">
        <v>24</v>
      </c>
      <c r="O19" s="12">
        <v>40.630000000000003</v>
      </c>
      <c r="P19" s="13">
        <v>24</v>
      </c>
      <c r="Q19" s="12">
        <v>50.28</v>
      </c>
      <c r="R19" s="13">
        <v>24</v>
      </c>
      <c r="S19" s="12">
        <v>46.18</v>
      </c>
      <c r="T19" s="13">
        <v>24</v>
      </c>
      <c r="U19" s="12">
        <v>46.35</v>
      </c>
      <c r="V19" s="13">
        <v>24</v>
      </c>
      <c r="W19" s="12">
        <v>56.94</v>
      </c>
      <c r="X19" s="13">
        <v>24</v>
      </c>
      <c r="Y19" s="12">
        <v>55.2</v>
      </c>
      <c r="Z19" s="13">
        <v>20</v>
      </c>
      <c r="AA19" s="12"/>
      <c r="AB19" s="13"/>
      <c r="AC19" s="13"/>
      <c r="AD19" s="13"/>
      <c r="AE19" s="14">
        <f t="shared" si="24"/>
        <v>51.382153846153841</v>
      </c>
      <c r="AF19">
        <f t="shared" si="2"/>
        <v>1320</v>
      </c>
      <c r="AG19">
        <f t="shared" si="3"/>
        <v>1183.44</v>
      </c>
      <c r="AH19">
        <f t="shared" si="4"/>
        <v>1369.92</v>
      </c>
      <c r="AI19">
        <f t="shared" si="5"/>
        <v>1142.8799999999999</v>
      </c>
      <c r="AJ19">
        <f t="shared" si="6"/>
        <v>1470</v>
      </c>
      <c r="AK19">
        <f t="shared" si="7"/>
        <v>975.12000000000012</v>
      </c>
      <c r="AL19">
        <f t="shared" si="8"/>
        <v>1206.72</v>
      </c>
      <c r="AM19">
        <f t="shared" si="9"/>
        <v>1108.32</v>
      </c>
      <c r="AN19">
        <f t="shared" si="10"/>
        <v>1112.4000000000001</v>
      </c>
      <c r="AO19">
        <f t="shared" si="11"/>
        <v>1366.56</v>
      </c>
      <c r="AP19">
        <f t="shared" si="25"/>
        <v>1104</v>
      </c>
      <c r="AQ19">
        <f t="shared" si="26"/>
        <v>0</v>
      </c>
      <c r="AR19">
        <f t="shared" si="27"/>
        <v>0</v>
      </c>
      <c r="AS19" s="15">
        <f t="shared" si="23"/>
        <v>260</v>
      </c>
      <c r="AV19" s="16">
        <v>6</v>
      </c>
      <c r="AW19" s="17" t="s">
        <v>45</v>
      </c>
      <c r="AX19" s="16">
        <v>179.8</v>
      </c>
      <c r="AY19" s="16">
        <v>-5.2</v>
      </c>
      <c r="AZ19" s="18" t="s">
        <v>47</v>
      </c>
    </row>
    <row r="20" spans="1:52" ht="19.95" customHeight="1" x14ac:dyDescent="0.3">
      <c r="A20" s="10">
        <v>3</v>
      </c>
      <c r="B20" s="41" t="s">
        <v>57</v>
      </c>
      <c r="C20" s="40" t="s">
        <v>78</v>
      </c>
      <c r="D20" s="28">
        <v>160</v>
      </c>
      <c r="E20" s="44"/>
      <c r="F20" s="12"/>
      <c r="G20" s="12">
        <v>53.17</v>
      </c>
      <c r="H20" s="12">
        <v>24</v>
      </c>
      <c r="I20" s="12">
        <v>38.75</v>
      </c>
      <c r="J20" s="13">
        <v>24</v>
      </c>
      <c r="K20" s="12">
        <v>56.6</v>
      </c>
      <c r="L20" s="13">
        <v>24</v>
      </c>
      <c r="M20" s="12">
        <v>45.31</v>
      </c>
      <c r="N20" s="13">
        <v>24</v>
      </c>
      <c r="O20" s="12">
        <v>60.42</v>
      </c>
      <c r="P20" s="13">
        <v>24</v>
      </c>
      <c r="Q20" s="12">
        <v>54.17</v>
      </c>
      <c r="R20" s="13">
        <v>24</v>
      </c>
      <c r="S20" s="12">
        <v>52.78</v>
      </c>
      <c r="T20" s="13">
        <v>24</v>
      </c>
      <c r="U20" s="12">
        <v>49.64</v>
      </c>
      <c r="V20" s="13">
        <v>23</v>
      </c>
      <c r="W20" s="12"/>
      <c r="X20" s="13"/>
      <c r="Y20" s="12">
        <v>46.18</v>
      </c>
      <c r="Z20" s="13">
        <v>24</v>
      </c>
      <c r="AA20" s="12"/>
      <c r="AB20" s="13"/>
      <c r="AC20" s="13"/>
      <c r="AD20" s="13"/>
      <c r="AE20" s="14">
        <f t="shared" si="24"/>
        <v>50.785302325581391</v>
      </c>
      <c r="AF20">
        <f t="shared" si="2"/>
        <v>0</v>
      </c>
      <c r="AG20">
        <f t="shared" si="3"/>
        <v>1276.08</v>
      </c>
      <c r="AH20">
        <f t="shared" si="4"/>
        <v>930</v>
      </c>
      <c r="AI20">
        <f t="shared" si="5"/>
        <v>1358.4</v>
      </c>
      <c r="AJ20">
        <f t="shared" si="6"/>
        <v>1087.44</v>
      </c>
      <c r="AK20">
        <f t="shared" si="7"/>
        <v>1450.08</v>
      </c>
      <c r="AL20">
        <f t="shared" si="8"/>
        <v>1300.08</v>
      </c>
      <c r="AM20">
        <f t="shared" si="9"/>
        <v>1266.72</v>
      </c>
      <c r="AN20">
        <f t="shared" si="10"/>
        <v>1141.72</v>
      </c>
      <c r="AO20">
        <f t="shared" si="11"/>
        <v>0</v>
      </c>
      <c r="AP20">
        <f t="shared" si="25"/>
        <v>1108.32</v>
      </c>
      <c r="AQ20">
        <f t="shared" si="26"/>
        <v>0</v>
      </c>
      <c r="AR20">
        <f t="shared" si="27"/>
        <v>0</v>
      </c>
      <c r="AS20" s="15">
        <f t="shared" si="23"/>
        <v>215</v>
      </c>
      <c r="AV20" s="16">
        <v>1</v>
      </c>
      <c r="AW20" s="17" t="s">
        <v>45</v>
      </c>
      <c r="AX20" s="16">
        <v>185</v>
      </c>
      <c r="AY20" s="16">
        <v>2.6</v>
      </c>
      <c r="AZ20" s="18" t="s">
        <v>53</v>
      </c>
    </row>
    <row r="21" spans="1:52" ht="19.95" customHeight="1" x14ac:dyDescent="0.3">
      <c r="A21" s="10">
        <v>4</v>
      </c>
      <c r="B21" s="41" t="s">
        <v>57</v>
      </c>
      <c r="C21" s="40" t="s">
        <v>79</v>
      </c>
      <c r="D21" s="28">
        <v>159.69999999999999</v>
      </c>
      <c r="E21" s="44">
        <v>57.6</v>
      </c>
      <c r="F21" s="12">
        <v>24</v>
      </c>
      <c r="G21" s="12">
        <v>52.68</v>
      </c>
      <c r="H21" s="12">
        <v>19</v>
      </c>
      <c r="I21" s="12"/>
      <c r="J21" s="13"/>
      <c r="K21" s="12"/>
      <c r="L21" s="13"/>
      <c r="M21" s="12">
        <v>46.67</v>
      </c>
      <c r="N21" s="13">
        <v>24</v>
      </c>
      <c r="O21" s="12"/>
      <c r="P21" s="13"/>
      <c r="Q21" s="12">
        <v>45.92</v>
      </c>
      <c r="R21" s="13">
        <v>24</v>
      </c>
      <c r="S21" s="12">
        <v>46.88</v>
      </c>
      <c r="T21" s="13">
        <v>24</v>
      </c>
      <c r="U21" s="12">
        <v>61.28</v>
      </c>
      <c r="V21" s="13">
        <v>24</v>
      </c>
      <c r="W21" s="12">
        <v>56.25</v>
      </c>
      <c r="X21" s="13">
        <v>24</v>
      </c>
      <c r="Y21" s="12">
        <v>39.25</v>
      </c>
      <c r="Z21" s="13">
        <v>24</v>
      </c>
      <c r="AA21" s="12"/>
      <c r="AB21" s="13"/>
      <c r="AC21" s="13"/>
      <c r="AD21" s="13"/>
      <c r="AE21" s="14">
        <f t="shared" si="24"/>
        <v>50.766417112299465</v>
      </c>
      <c r="AF21">
        <f t="shared" si="2"/>
        <v>1382.4</v>
      </c>
      <c r="AG21">
        <f t="shared" si="3"/>
        <v>1000.92</v>
      </c>
      <c r="AH21">
        <f t="shared" si="4"/>
        <v>0</v>
      </c>
      <c r="AI21">
        <f t="shared" si="5"/>
        <v>0</v>
      </c>
      <c r="AJ21">
        <f t="shared" si="6"/>
        <v>1120.08</v>
      </c>
      <c r="AK21">
        <f t="shared" si="7"/>
        <v>0</v>
      </c>
      <c r="AL21">
        <f t="shared" si="8"/>
        <v>1102.08</v>
      </c>
      <c r="AM21">
        <f t="shared" si="9"/>
        <v>1125.1200000000001</v>
      </c>
      <c r="AN21">
        <f t="shared" si="10"/>
        <v>1470.72</v>
      </c>
      <c r="AO21">
        <f t="shared" si="11"/>
        <v>1350</v>
      </c>
      <c r="AP21">
        <f t="shared" si="25"/>
        <v>942</v>
      </c>
      <c r="AQ21">
        <f t="shared" si="26"/>
        <v>0</v>
      </c>
      <c r="AR21">
        <f t="shared" si="27"/>
        <v>0</v>
      </c>
      <c r="AS21" s="15">
        <f t="shared" si="23"/>
        <v>187</v>
      </c>
      <c r="AV21" s="16">
        <v>4</v>
      </c>
      <c r="AW21" s="17" t="s">
        <v>45</v>
      </c>
      <c r="AX21" s="16">
        <v>183</v>
      </c>
      <c r="AY21" s="16">
        <v>1.2</v>
      </c>
      <c r="AZ21" s="18" t="s">
        <v>49</v>
      </c>
    </row>
    <row r="22" spans="1:52" ht="19.95" customHeight="1" x14ac:dyDescent="0.3">
      <c r="A22" s="10">
        <v>5</v>
      </c>
      <c r="B22" s="41" t="s">
        <v>57</v>
      </c>
      <c r="C22" s="40" t="s">
        <v>84</v>
      </c>
      <c r="D22" s="28">
        <v>152.4</v>
      </c>
      <c r="E22" s="44">
        <v>55.63</v>
      </c>
      <c r="F22" s="12">
        <v>20</v>
      </c>
      <c r="G22" s="12">
        <v>47.1</v>
      </c>
      <c r="H22" s="12">
        <v>20</v>
      </c>
      <c r="I22" s="12">
        <v>55</v>
      </c>
      <c r="J22" s="13">
        <v>24</v>
      </c>
      <c r="K22" s="12">
        <v>39.24</v>
      </c>
      <c r="L22" s="13">
        <v>24</v>
      </c>
      <c r="M22" s="12">
        <v>35.94</v>
      </c>
      <c r="N22" s="13">
        <v>24</v>
      </c>
      <c r="O22" s="12">
        <v>58.49</v>
      </c>
      <c r="P22" s="13">
        <v>24</v>
      </c>
      <c r="Q22" s="12">
        <v>47.08</v>
      </c>
      <c r="R22" s="13">
        <v>24</v>
      </c>
      <c r="S22" s="12">
        <v>47.33</v>
      </c>
      <c r="T22" s="13">
        <v>24</v>
      </c>
      <c r="U22" s="12">
        <v>54.27</v>
      </c>
      <c r="V22" s="13">
        <v>24</v>
      </c>
      <c r="W22" s="12">
        <v>55.56</v>
      </c>
      <c r="X22" s="13">
        <v>24</v>
      </c>
      <c r="Y22" s="12">
        <v>61.91</v>
      </c>
      <c r="Z22" s="13">
        <v>24</v>
      </c>
      <c r="AA22" s="12"/>
      <c r="AB22" s="13"/>
      <c r="AC22" s="13"/>
      <c r="AD22" s="13"/>
      <c r="AE22" s="14">
        <f t="shared" si="24"/>
        <v>50.665156250000003</v>
      </c>
      <c r="AF22">
        <f t="shared" si="2"/>
        <v>1112.6000000000001</v>
      </c>
      <c r="AG22">
        <f t="shared" si="3"/>
        <v>942</v>
      </c>
      <c r="AH22">
        <f t="shared" si="4"/>
        <v>1320</v>
      </c>
      <c r="AI22">
        <f t="shared" si="5"/>
        <v>941.76</v>
      </c>
      <c r="AJ22">
        <f t="shared" si="6"/>
        <v>862.56</v>
      </c>
      <c r="AK22">
        <f t="shared" si="7"/>
        <v>1403.76</v>
      </c>
      <c r="AL22">
        <f t="shared" si="8"/>
        <v>1129.92</v>
      </c>
      <c r="AM22">
        <f t="shared" si="9"/>
        <v>1135.92</v>
      </c>
      <c r="AN22">
        <f t="shared" si="10"/>
        <v>1302.48</v>
      </c>
      <c r="AO22">
        <f t="shared" si="11"/>
        <v>1333.44</v>
      </c>
      <c r="AP22">
        <f t="shared" si="25"/>
        <v>1485.84</v>
      </c>
      <c r="AQ22">
        <f t="shared" si="26"/>
        <v>0</v>
      </c>
      <c r="AR22">
        <f t="shared" si="27"/>
        <v>0</v>
      </c>
      <c r="AS22" s="15">
        <f t="shared" si="23"/>
        <v>256</v>
      </c>
      <c r="AV22" s="16">
        <v>7</v>
      </c>
      <c r="AW22" s="17" t="s">
        <v>45</v>
      </c>
      <c r="AX22" s="16">
        <v>177.1</v>
      </c>
      <c r="AY22" s="16">
        <v>-1.5</v>
      </c>
      <c r="AZ22" s="18" t="s">
        <v>54</v>
      </c>
    </row>
    <row r="23" spans="1:52" ht="19.95" customHeight="1" x14ac:dyDescent="0.3">
      <c r="A23" s="10">
        <v>6</v>
      </c>
      <c r="B23" s="41" t="s">
        <v>57</v>
      </c>
      <c r="C23" s="40" t="s">
        <v>75</v>
      </c>
      <c r="D23" s="28">
        <v>163</v>
      </c>
      <c r="E23" s="44">
        <v>62.08</v>
      </c>
      <c r="F23" s="12">
        <v>24</v>
      </c>
      <c r="G23" s="12">
        <v>56.25</v>
      </c>
      <c r="H23" s="12">
        <v>24</v>
      </c>
      <c r="I23" s="12">
        <v>40</v>
      </c>
      <c r="J23" s="13">
        <v>24</v>
      </c>
      <c r="K23" s="12">
        <v>50</v>
      </c>
      <c r="L23" s="13">
        <v>24</v>
      </c>
      <c r="M23" s="12">
        <v>50.23</v>
      </c>
      <c r="N23" s="13">
        <v>24</v>
      </c>
      <c r="O23" s="12">
        <v>51.04</v>
      </c>
      <c r="P23" s="13">
        <v>24</v>
      </c>
      <c r="Q23" s="12">
        <v>45.21</v>
      </c>
      <c r="R23" s="13">
        <v>24</v>
      </c>
      <c r="S23" s="12">
        <v>35.42</v>
      </c>
      <c r="T23" s="13">
        <v>24</v>
      </c>
      <c r="U23" s="12">
        <v>57.12</v>
      </c>
      <c r="V23" s="13">
        <v>24</v>
      </c>
      <c r="W23" s="12">
        <v>64.930000000000007</v>
      </c>
      <c r="X23" s="13">
        <v>24</v>
      </c>
      <c r="Y23" s="12">
        <v>42.01</v>
      </c>
      <c r="Z23" s="13">
        <v>24</v>
      </c>
      <c r="AA23" s="12"/>
      <c r="AB23" s="13"/>
      <c r="AC23" s="13"/>
      <c r="AD23" s="13"/>
      <c r="AE23" s="14">
        <f t="shared" si="24"/>
        <v>50.389999999999993</v>
      </c>
      <c r="AF23">
        <f t="shared" si="2"/>
        <v>1489.92</v>
      </c>
      <c r="AG23">
        <f t="shared" si="3"/>
        <v>1350</v>
      </c>
      <c r="AH23">
        <f t="shared" si="4"/>
        <v>960</v>
      </c>
      <c r="AI23">
        <f t="shared" si="5"/>
        <v>1200</v>
      </c>
      <c r="AJ23">
        <f t="shared" si="6"/>
        <v>1205.52</v>
      </c>
      <c r="AK23">
        <f t="shared" si="7"/>
        <v>1224.96</v>
      </c>
      <c r="AL23">
        <f t="shared" si="8"/>
        <v>1085.04</v>
      </c>
      <c r="AM23">
        <f t="shared" si="9"/>
        <v>850.08</v>
      </c>
      <c r="AN23">
        <f t="shared" si="10"/>
        <v>1370.8799999999999</v>
      </c>
      <c r="AO23">
        <f t="shared" si="11"/>
        <v>1558.3200000000002</v>
      </c>
      <c r="AP23">
        <f t="shared" si="25"/>
        <v>1008.24</v>
      </c>
      <c r="AQ23">
        <f t="shared" si="26"/>
        <v>0</v>
      </c>
      <c r="AR23">
        <f t="shared" si="27"/>
        <v>0</v>
      </c>
      <c r="AS23" s="15">
        <f t="shared" si="23"/>
        <v>264</v>
      </c>
      <c r="AV23" s="16">
        <v>12</v>
      </c>
      <c r="AW23" s="17" t="s">
        <v>45</v>
      </c>
      <c r="AX23" s="16">
        <v>169.8</v>
      </c>
      <c r="AY23" s="16">
        <v>-1.4</v>
      </c>
      <c r="AZ23" s="18" t="s">
        <v>55</v>
      </c>
    </row>
    <row r="24" spans="1:52" ht="19.95" customHeight="1" x14ac:dyDescent="0.3">
      <c r="A24" s="10">
        <v>7</v>
      </c>
      <c r="B24" s="41" t="s">
        <v>57</v>
      </c>
      <c r="C24" s="40" t="s">
        <v>82</v>
      </c>
      <c r="D24" s="28">
        <v>153.80000000000001</v>
      </c>
      <c r="E24" s="44"/>
      <c r="F24" s="12"/>
      <c r="G24" s="12">
        <v>51.42</v>
      </c>
      <c r="H24" s="12">
        <v>24</v>
      </c>
      <c r="I24" s="12"/>
      <c r="J24" s="13"/>
      <c r="K24" s="12">
        <v>55.21</v>
      </c>
      <c r="L24" s="13">
        <v>24</v>
      </c>
      <c r="M24" s="12">
        <v>48.96</v>
      </c>
      <c r="N24" s="13">
        <v>24</v>
      </c>
      <c r="O24" s="12">
        <v>50.35</v>
      </c>
      <c r="P24" s="13">
        <v>24</v>
      </c>
      <c r="Q24" s="12">
        <v>38.61</v>
      </c>
      <c r="R24" s="13">
        <v>24</v>
      </c>
      <c r="S24" s="12">
        <v>56.94</v>
      </c>
      <c r="T24" s="13">
        <v>24</v>
      </c>
      <c r="U24" s="12">
        <v>43.58</v>
      </c>
      <c r="V24" s="13">
        <v>24</v>
      </c>
      <c r="W24" s="12">
        <v>48.61</v>
      </c>
      <c r="X24" s="13">
        <v>24</v>
      </c>
      <c r="Y24" s="12">
        <v>59.6</v>
      </c>
      <c r="Z24" s="13">
        <v>20</v>
      </c>
      <c r="AA24" s="12"/>
      <c r="AB24" s="13"/>
      <c r="AC24" s="13"/>
      <c r="AD24" s="13"/>
      <c r="AE24" s="14">
        <f t="shared" si="24"/>
        <v>50.190188679245281</v>
      </c>
      <c r="AF24">
        <f t="shared" si="2"/>
        <v>0</v>
      </c>
      <c r="AG24">
        <f t="shared" si="3"/>
        <v>1234.08</v>
      </c>
      <c r="AH24">
        <f t="shared" si="4"/>
        <v>0</v>
      </c>
      <c r="AI24">
        <f t="shared" si="5"/>
        <v>1325.04</v>
      </c>
      <c r="AJ24">
        <f t="shared" si="6"/>
        <v>1175.04</v>
      </c>
      <c r="AK24">
        <f t="shared" si="7"/>
        <v>1208.4000000000001</v>
      </c>
      <c r="AL24">
        <f t="shared" si="8"/>
        <v>926.64</v>
      </c>
      <c r="AM24">
        <f t="shared" si="9"/>
        <v>1366.56</v>
      </c>
      <c r="AN24">
        <f t="shared" si="10"/>
        <v>1045.92</v>
      </c>
      <c r="AO24">
        <f t="shared" si="11"/>
        <v>1166.6399999999999</v>
      </c>
      <c r="AP24">
        <f t="shared" si="25"/>
        <v>1192</v>
      </c>
      <c r="AQ24">
        <f t="shared" si="26"/>
        <v>0</v>
      </c>
      <c r="AR24">
        <f t="shared" si="27"/>
        <v>0</v>
      </c>
      <c r="AS24" s="15">
        <f t="shared" si="23"/>
        <v>212</v>
      </c>
      <c r="AV24" s="16">
        <v>12</v>
      </c>
      <c r="AW24" s="17" t="s">
        <v>45</v>
      </c>
      <c r="AX24" s="16">
        <v>169.8</v>
      </c>
      <c r="AY24" s="16">
        <v>-1.4</v>
      </c>
      <c r="AZ24" s="18" t="s">
        <v>55</v>
      </c>
    </row>
    <row r="25" spans="1:52" ht="19.95" customHeight="1" x14ac:dyDescent="0.3">
      <c r="A25" s="10">
        <v>8</v>
      </c>
      <c r="B25" s="41" t="s">
        <v>57</v>
      </c>
      <c r="C25" s="40" t="s">
        <v>77</v>
      </c>
      <c r="D25" s="28">
        <v>162</v>
      </c>
      <c r="E25" s="44">
        <v>49.17</v>
      </c>
      <c r="F25" s="12">
        <v>24</v>
      </c>
      <c r="G25" s="12">
        <v>43.4</v>
      </c>
      <c r="H25" s="12">
        <v>24</v>
      </c>
      <c r="I25" s="12"/>
      <c r="J25" s="13"/>
      <c r="K25" s="12">
        <v>46.43</v>
      </c>
      <c r="L25" s="13">
        <v>24</v>
      </c>
      <c r="M25" s="12">
        <v>60.65</v>
      </c>
      <c r="N25" s="13">
        <v>24</v>
      </c>
      <c r="O25" s="12">
        <v>52.92</v>
      </c>
      <c r="P25" s="13">
        <v>24</v>
      </c>
      <c r="Q25" s="12">
        <v>51.25</v>
      </c>
      <c r="R25" s="13">
        <v>24</v>
      </c>
      <c r="S25" s="12">
        <v>45.14</v>
      </c>
      <c r="T25" s="13">
        <v>24</v>
      </c>
      <c r="U25" s="12">
        <v>48.68</v>
      </c>
      <c r="V25" s="13">
        <v>24</v>
      </c>
      <c r="W25" s="12"/>
      <c r="X25" s="13"/>
      <c r="Y25" s="12"/>
      <c r="Z25" s="13"/>
      <c r="AA25" s="12"/>
      <c r="AB25" s="13"/>
      <c r="AC25" s="13"/>
      <c r="AD25" s="13"/>
      <c r="AE25" s="14">
        <f t="shared" si="24"/>
        <v>49.705000000000005</v>
      </c>
      <c r="AF25">
        <f t="shared" si="2"/>
        <v>1180.08</v>
      </c>
      <c r="AG25">
        <f t="shared" si="3"/>
        <v>1041.5999999999999</v>
      </c>
      <c r="AH25">
        <f t="shared" si="4"/>
        <v>0</v>
      </c>
      <c r="AI25">
        <f t="shared" si="5"/>
        <v>1114.32</v>
      </c>
      <c r="AJ25">
        <f t="shared" si="6"/>
        <v>1455.6</v>
      </c>
      <c r="AK25">
        <f t="shared" si="7"/>
        <v>1270.08</v>
      </c>
      <c r="AL25">
        <f t="shared" si="8"/>
        <v>1230</v>
      </c>
      <c r="AM25">
        <f t="shared" si="9"/>
        <v>1083.3600000000001</v>
      </c>
      <c r="AN25">
        <f t="shared" si="10"/>
        <v>1168.32</v>
      </c>
      <c r="AO25">
        <f t="shared" si="11"/>
        <v>0</v>
      </c>
      <c r="AP25">
        <f t="shared" si="25"/>
        <v>0</v>
      </c>
      <c r="AQ25">
        <f t="shared" si="26"/>
        <v>0</v>
      </c>
      <c r="AR25">
        <f t="shared" si="27"/>
        <v>0</v>
      </c>
      <c r="AS25" s="15">
        <f t="shared" si="23"/>
        <v>192</v>
      </c>
      <c r="AV25" s="16">
        <v>12</v>
      </c>
      <c r="AW25" s="17" t="s">
        <v>45</v>
      </c>
      <c r="AX25" s="16">
        <v>169.8</v>
      </c>
      <c r="AY25" s="16">
        <v>-1.4</v>
      </c>
      <c r="AZ25" s="18" t="s">
        <v>55</v>
      </c>
    </row>
    <row r="26" spans="1:52" ht="19.95" customHeight="1" x14ac:dyDescent="0.3">
      <c r="A26" s="10">
        <v>9</v>
      </c>
      <c r="B26" s="41" t="s">
        <v>57</v>
      </c>
      <c r="C26" s="40" t="s">
        <v>81</v>
      </c>
      <c r="D26" s="28">
        <v>154</v>
      </c>
      <c r="E26" s="44">
        <v>42.92</v>
      </c>
      <c r="F26" s="12">
        <v>24</v>
      </c>
      <c r="G26" s="12">
        <v>50.43</v>
      </c>
      <c r="H26" s="12">
        <v>23</v>
      </c>
      <c r="I26" s="12">
        <v>58.43</v>
      </c>
      <c r="J26" s="13">
        <v>23</v>
      </c>
      <c r="K26" s="12">
        <v>59.03</v>
      </c>
      <c r="L26" s="13">
        <v>24</v>
      </c>
      <c r="M26" s="12">
        <v>41.67</v>
      </c>
      <c r="N26" s="13">
        <v>24</v>
      </c>
      <c r="O26" s="12">
        <v>47.08</v>
      </c>
      <c r="P26" s="13">
        <v>24</v>
      </c>
      <c r="Q26" s="12"/>
      <c r="R26" s="13"/>
      <c r="S26" s="12">
        <v>48.61</v>
      </c>
      <c r="T26" s="13">
        <v>24</v>
      </c>
      <c r="U26" s="12">
        <v>43.33</v>
      </c>
      <c r="V26" s="13">
        <v>24</v>
      </c>
      <c r="W26" s="12">
        <v>39.58</v>
      </c>
      <c r="X26" s="13">
        <v>24</v>
      </c>
      <c r="Y26" s="12">
        <v>54.64</v>
      </c>
      <c r="Z26" s="13">
        <v>23</v>
      </c>
      <c r="AA26" s="12"/>
      <c r="AB26" s="13"/>
      <c r="AC26" s="13"/>
      <c r="AD26" s="13"/>
      <c r="AE26" s="14">
        <f t="shared" si="24"/>
        <v>48.496962025316456</v>
      </c>
      <c r="AF26">
        <f t="shared" si="2"/>
        <v>1030.08</v>
      </c>
      <c r="AG26">
        <f t="shared" si="3"/>
        <v>1159.8900000000001</v>
      </c>
      <c r="AH26">
        <f t="shared" si="4"/>
        <v>1343.89</v>
      </c>
      <c r="AI26">
        <f t="shared" si="5"/>
        <v>1416.72</v>
      </c>
      <c r="AJ26">
        <f t="shared" si="6"/>
        <v>1000.08</v>
      </c>
      <c r="AK26">
        <f t="shared" si="7"/>
        <v>1129.92</v>
      </c>
      <c r="AL26">
        <f t="shared" si="8"/>
        <v>0</v>
      </c>
      <c r="AM26">
        <f t="shared" si="9"/>
        <v>1166.6399999999999</v>
      </c>
      <c r="AN26">
        <f t="shared" si="10"/>
        <v>1039.92</v>
      </c>
      <c r="AO26">
        <f t="shared" si="11"/>
        <v>949.92</v>
      </c>
      <c r="AP26">
        <f t="shared" si="25"/>
        <v>1256.72</v>
      </c>
      <c r="AQ26">
        <f t="shared" si="26"/>
        <v>0</v>
      </c>
      <c r="AR26">
        <f t="shared" si="27"/>
        <v>0</v>
      </c>
      <c r="AS26" s="15">
        <f t="shared" si="23"/>
        <v>237</v>
      </c>
      <c r="AV26" s="16">
        <v>2</v>
      </c>
      <c r="AW26" s="17" t="s">
        <v>45</v>
      </c>
      <c r="AX26" s="16">
        <v>184.6</v>
      </c>
      <c r="AY26" s="16">
        <v>-0.6</v>
      </c>
      <c r="AZ26" s="18" t="s">
        <v>48</v>
      </c>
    </row>
    <row r="27" spans="1:52" ht="19.95" customHeight="1" x14ac:dyDescent="0.3">
      <c r="A27" s="10">
        <v>10</v>
      </c>
      <c r="B27" s="41" t="s">
        <v>57</v>
      </c>
      <c r="C27" s="40" t="s">
        <v>104</v>
      </c>
      <c r="D27" s="28">
        <v>159.30000000000001</v>
      </c>
      <c r="E27" s="44"/>
      <c r="F27" s="12"/>
      <c r="G27" s="12">
        <v>47.75</v>
      </c>
      <c r="H27" s="12">
        <v>24</v>
      </c>
      <c r="I27" s="12">
        <v>57.08</v>
      </c>
      <c r="J27" s="13">
        <v>24</v>
      </c>
      <c r="K27" s="12">
        <v>47.32</v>
      </c>
      <c r="L27" s="13">
        <v>24</v>
      </c>
      <c r="M27" s="12">
        <v>50</v>
      </c>
      <c r="N27" s="13">
        <v>24</v>
      </c>
      <c r="O27" s="12">
        <v>48.75</v>
      </c>
      <c r="P27" s="13">
        <v>24</v>
      </c>
      <c r="Q27" s="12">
        <v>43.04</v>
      </c>
      <c r="R27" s="13">
        <v>23</v>
      </c>
      <c r="S27" s="12">
        <v>59.72</v>
      </c>
      <c r="T27" s="13">
        <v>24</v>
      </c>
      <c r="U27" s="12">
        <v>34.79</v>
      </c>
      <c r="V27" s="13">
        <v>24</v>
      </c>
      <c r="W27" s="12"/>
      <c r="X27" s="13"/>
      <c r="Y27" s="12">
        <v>46</v>
      </c>
      <c r="Z27" s="13">
        <v>20</v>
      </c>
      <c r="AA27" s="12"/>
      <c r="AB27" s="13"/>
      <c r="AC27" s="13"/>
      <c r="AD27" s="13"/>
      <c r="AE27" s="14">
        <f t="shared" si="24"/>
        <v>48.340094786729864</v>
      </c>
      <c r="AF27">
        <f t="shared" si="2"/>
        <v>0</v>
      </c>
      <c r="AG27">
        <f t="shared" si="3"/>
        <v>1146</v>
      </c>
      <c r="AH27">
        <f t="shared" si="4"/>
        <v>1369.92</v>
      </c>
      <c r="AI27">
        <f t="shared" si="5"/>
        <v>1135.68</v>
      </c>
      <c r="AJ27">
        <f t="shared" si="6"/>
        <v>1200</v>
      </c>
      <c r="AK27">
        <f t="shared" si="7"/>
        <v>1170</v>
      </c>
      <c r="AL27">
        <f t="shared" si="8"/>
        <v>989.92</v>
      </c>
      <c r="AM27">
        <f t="shared" si="9"/>
        <v>1433.28</v>
      </c>
      <c r="AN27">
        <f t="shared" si="10"/>
        <v>834.96</v>
      </c>
      <c r="AO27">
        <f t="shared" si="11"/>
        <v>0</v>
      </c>
      <c r="AP27">
        <f t="shared" si="25"/>
        <v>920</v>
      </c>
      <c r="AQ27">
        <f t="shared" si="26"/>
        <v>0</v>
      </c>
      <c r="AR27">
        <f t="shared" si="27"/>
        <v>0</v>
      </c>
      <c r="AS27" s="15">
        <f t="shared" si="23"/>
        <v>211</v>
      </c>
      <c r="AV27" s="16">
        <v>14</v>
      </c>
      <c r="AW27" s="17" t="s">
        <v>45</v>
      </c>
      <c r="AX27" s="16">
        <v>164.2</v>
      </c>
      <c r="AY27" s="16">
        <v>-1.2</v>
      </c>
      <c r="AZ27" s="18" t="s">
        <v>51</v>
      </c>
    </row>
    <row r="28" spans="1:52" ht="19.95" customHeight="1" x14ac:dyDescent="0.3">
      <c r="A28" s="10">
        <v>11</v>
      </c>
      <c r="B28" s="41" t="s">
        <v>57</v>
      </c>
      <c r="C28" s="40" t="s">
        <v>74</v>
      </c>
      <c r="D28" s="28">
        <v>163</v>
      </c>
      <c r="E28" s="44">
        <v>40</v>
      </c>
      <c r="F28" s="12">
        <v>24</v>
      </c>
      <c r="G28" s="12"/>
      <c r="H28" s="12"/>
      <c r="I28" s="12">
        <v>42.08</v>
      </c>
      <c r="J28" s="13">
        <v>24</v>
      </c>
      <c r="K28" s="12">
        <v>53.47</v>
      </c>
      <c r="L28" s="13">
        <v>24</v>
      </c>
      <c r="M28" s="12">
        <v>33.06</v>
      </c>
      <c r="N28" s="13">
        <v>24</v>
      </c>
      <c r="O28" s="12">
        <v>54.88</v>
      </c>
      <c r="P28" s="13">
        <v>20</v>
      </c>
      <c r="Q28" s="12">
        <v>53.33</v>
      </c>
      <c r="R28" s="13">
        <v>24</v>
      </c>
      <c r="S28" s="12">
        <v>56</v>
      </c>
      <c r="T28" s="13">
        <v>23</v>
      </c>
      <c r="U28" s="12"/>
      <c r="V28" s="13"/>
      <c r="W28" s="12">
        <v>53.61</v>
      </c>
      <c r="X28" s="13">
        <v>24</v>
      </c>
      <c r="Y28" s="12">
        <v>48.82</v>
      </c>
      <c r="Z28" s="13">
        <v>24</v>
      </c>
      <c r="AA28" s="12"/>
      <c r="AB28" s="13"/>
      <c r="AC28" s="13"/>
      <c r="AD28" s="13"/>
      <c r="AE28" s="14">
        <f t="shared" si="24"/>
        <v>48.201327014218009</v>
      </c>
      <c r="AF28">
        <f t="shared" si="2"/>
        <v>960</v>
      </c>
      <c r="AG28">
        <f t="shared" si="3"/>
        <v>0</v>
      </c>
      <c r="AH28">
        <f t="shared" si="4"/>
        <v>1009.92</v>
      </c>
      <c r="AI28">
        <f t="shared" si="5"/>
        <v>1283.28</v>
      </c>
      <c r="AJ28">
        <f t="shared" si="6"/>
        <v>793.44</v>
      </c>
      <c r="AK28">
        <f t="shared" si="7"/>
        <v>1097.6000000000001</v>
      </c>
      <c r="AL28">
        <f t="shared" si="8"/>
        <v>1279.92</v>
      </c>
      <c r="AM28">
        <f t="shared" si="9"/>
        <v>1288</v>
      </c>
      <c r="AN28">
        <f t="shared" si="10"/>
        <v>0</v>
      </c>
      <c r="AO28">
        <f t="shared" si="11"/>
        <v>1286.6399999999999</v>
      </c>
      <c r="AP28">
        <f t="shared" si="25"/>
        <v>1171.68</v>
      </c>
      <c r="AQ28">
        <f t="shared" si="26"/>
        <v>0</v>
      </c>
      <c r="AR28">
        <f t="shared" si="27"/>
        <v>0</v>
      </c>
      <c r="AS28" s="15">
        <f t="shared" si="23"/>
        <v>211</v>
      </c>
      <c r="AV28" s="16">
        <v>5</v>
      </c>
      <c r="AW28" s="17" t="s">
        <v>45</v>
      </c>
      <c r="AX28" s="16">
        <v>180</v>
      </c>
      <c r="AY28" s="16">
        <v>-1.6</v>
      </c>
      <c r="AZ28" s="18" t="s">
        <v>46</v>
      </c>
    </row>
    <row r="29" spans="1:52" ht="19.95" customHeight="1" x14ac:dyDescent="0.3">
      <c r="A29" s="10">
        <v>12</v>
      </c>
      <c r="B29" s="41" t="s">
        <v>57</v>
      </c>
      <c r="C29" s="40" t="s">
        <v>80</v>
      </c>
      <c r="D29" s="28">
        <v>155.30000000000001</v>
      </c>
      <c r="E29" s="44">
        <v>42.92</v>
      </c>
      <c r="F29" s="12">
        <v>24</v>
      </c>
      <c r="G29" s="12">
        <v>33.6</v>
      </c>
      <c r="H29" s="12">
        <v>20</v>
      </c>
      <c r="I29" s="12">
        <v>38.25</v>
      </c>
      <c r="J29" s="13">
        <v>24</v>
      </c>
      <c r="K29" s="12">
        <v>47.71</v>
      </c>
      <c r="L29" s="13">
        <v>24</v>
      </c>
      <c r="M29" s="12"/>
      <c r="N29" s="13"/>
      <c r="O29" s="12">
        <v>58.63</v>
      </c>
      <c r="P29" s="13">
        <v>20</v>
      </c>
      <c r="Q29" s="12">
        <v>45</v>
      </c>
      <c r="R29" s="13">
        <v>24</v>
      </c>
      <c r="S29" s="12"/>
      <c r="T29" s="13"/>
      <c r="U29" s="12">
        <v>50</v>
      </c>
      <c r="V29" s="13">
        <v>24</v>
      </c>
      <c r="W29" s="12">
        <v>49.1</v>
      </c>
      <c r="X29" s="13">
        <v>24</v>
      </c>
      <c r="Y29" s="12">
        <v>57.33</v>
      </c>
      <c r="Z29" s="13">
        <v>24</v>
      </c>
      <c r="AA29" s="12"/>
      <c r="AB29" s="13"/>
      <c r="AC29" s="13"/>
      <c r="AD29" s="13"/>
      <c r="AE29" s="14">
        <f t="shared" si="24"/>
        <v>46.980961538461543</v>
      </c>
      <c r="AF29">
        <f t="shared" si="2"/>
        <v>1030.08</v>
      </c>
      <c r="AG29">
        <f t="shared" si="3"/>
        <v>672</v>
      </c>
      <c r="AH29">
        <f t="shared" si="4"/>
        <v>918</v>
      </c>
      <c r="AI29">
        <f t="shared" si="5"/>
        <v>1145.04</v>
      </c>
      <c r="AJ29">
        <f t="shared" si="6"/>
        <v>0</v>
      </c>
      <c r="AK29">
        <f t="shared" si="7"/>
        <v>1172.6000000000001</v>
      </c>
      <c r="AL29">
        <f t="shared" si="8"/>
        <v>1080</v>
      </c>
      <c r="AM29">
        <f t="shared" si="9"/>
        <v>0</v>
      </c>
      <c r="AN29">
        <f t="shared" si="10"/>
        <v>1200</v>
      </c>
      <c r="AO29">
        <f t="shared" si="11"/>
        <v>1178.4000000000001</v>
      </c>
      <c r="AP29">
        <f t="shared" si="25"/>
        <v>1375.92</v>
      </c>
      <c r="AQ29">
        <f t="shared" si="26"/>
        <v>0</v>
      </c>
      <c r="AR29">
        <f t="shared" si="27"/>
        <v>0</v>
      </c>
      <c r="AS29" s="15">
        <f t="shared" si="23"/>
        <v>208</v>
      </c>
      <c r="AV29" s="16">
        <v>10</v>
      </c>
      <c r="AW29" s="17" t="s">
        <v>45</v>
      </c>
      <c r="AX29" s="16">
        <v>173</v>
      </c>
      <c r="AY29" s="16">
        <v>2.2999999999999998</v>
      </c>
      <c r="AZ29" s="18" t="s">
        <v>52</v>
      </c>
    </row>
    <row r="30" spans="1:52" ht="19.95" customHeight="1" x14ac:dyDescent="0.3">
      <c r="A30" s="10">
        <v>13</v>
      </c>
      <c r="B30" s="41" t="s">
        <v>57</v>
      </c>
      <c r="C30" s="40" t="s">
        <v>83</v>
      </c>
      <c r="D30" s="28">
        <v>152.80000000000001</v>
      </c>
      <c r="E30" s="44"/>
      <c r="F30" s="12"/>
      <c r="G30" s="12">
        <v>51</v>
      </c>
      <c r="H30" s="12">
        <v>29</v>
      </c>
      <c r="I30" s="12">
        <v>45</v>
      </c>
      <c r="J30" s="13">
        <v>24</v>
      </c>
      <c r="K30" s="12">
        <v>27.78</v>
      </c>
      <c r="L30" s="13">
        <v>24</v>
      </c>
      <c r="M30" s="12">
        <v>48.89</v>
      </c>
      <c r="N30" s="13">
        <v>24</v>
      </c>
      <c r="O30" s="12"/>
      <c r="P30" s="13"/>
      <c r="Q30" s="12"/>
      <c r="R30" s="13"/>
      <c r="S30" s="12">
        <v>49.65</v>
      </c>
      <c r="T30" s="13">
        <v>23</v>
      </c>
      <c r="U30" s="12">
        <v>50</v>
      </c>
      <c r="V30" s="13">
        <v>24</v>
      </c>
      <c r="W30" s="12">
        <v>49.1</v>
      </c>
      <c r="X30" s="13">
        <v>24</v>
      </c>
      <c r="Y30" s="12">
        <v>51.63</v>
      </c>
      <c r="Z30" s="13">
        <v>23</v>
      </c>
      <c r="AA30" s="12"/>
      <c r="AB30" s="13"/>
      <c r="AC30" s="13"/>
      <c r="AD30" s="13"/>
      <c r="AE30" s="14">
        <f t="shared" si="24"/>
        <v>46.702153846153848</v>
      </c>
      <c r="AF30">
        <f t="shared" si="2"/>
        <v>0</v>
      </c>
      <c r="AG30">
        <f t="shared" si="3"/>
        <v>1479</v>
      </c>
      <c r="AH30">
        <f t="shared" si="4"/>
        <v>1080</v>
      </c>
      <c r="AI30">
        <f t="shared" si="5"/>
        <v>666.72</v>
      </c>
      <c r="AJ30">
        <f t="shared" si="6"/>
        <v>1173.3600000000001</v>
      </c>
      <c r="AK30">
        <f t="shared" si="7"/>
        <v>0</v>
      </c>
      <c r="AL30">
        <f t="shared" si="8"/>
        <v>0</v>
      </c>
      <c r="AM30">
        <f t="shared" si="9"/>
        <v>1141.95</v>
      </c>
      <c r="AN30">
        <f t="shared" si="10"/>
        <v>1200</v>
      </c>
      <c r="AO30">
        <f t="shared" si="11"/>
        <v>1178.4000000000001</v>
      </c>
      <c r="AP30">
        <f t="shared" si="25"/>
        <v>1187.49</v>
      </c>
      <c r="AQ30">
        <f t="shared" si="26"/>
        <v>0</v>
      </c>
      <c r="AR30">
        <f t="shared" si="27"/>
        <v>0</v>
      </c>
      <c r="AS30" s="15">
        <f t="shared" si="23"/>
        <v>195</v>
      </c>
      <c r="AV30" s="16">
        <v>12</v>
      </c>
      <c r="AW30" s="17" t="s">
        <v>45</v>
      </c>
      <c r="AX30" s="16">
        <v>169.8</v>
      </c>
      <c r="AY30" s="16">
        <v>-1.4</v>
      </c>
      <c r="AZ30" s="18" t="s">
        <v>55</v>
      </c>
    </row>
    <row r="31" spans="1:52" s="36" customFormat="1" ht="19.95" customHeight="1" x14ac:dyDescent="0.3">
      <c r="A31" s="30"/>
      <c r="B31" s="31"/>
      <c r="C31" s="42" t="s">
        <v>99</v>
      </c>
      <c r="D31" s="32"/>
      <c r="E31" s="45"/>
      <c r="F31" s="33"/>
      <c r="G31" s="33"/>
      <c r="H31" s="33"/>
      <c r="I31" s="33"/>
      <c r="J31" s="34"/>
      <c r="K31" s="33"/>
      <c r="L31" s="34"/>
      <c r="M31" s="33"/>
      <c r="N31" s="34"/>
      <c r="O31" s="33"/>
      <c r="P31" s="34"/>
      <c r="Q31" s="33"/>
      <c r="R31" s="34"/>
      <c r="S31" s="33"/>
      <c r="T31" s="34"/>
      <c r="U31" s="33"/>
      <c r="V31" s="34"/>
      <c r="W31" s="33"/>
      <c r="X31" s="34"/>
      <c r="Y31" s="33"/>
      <c r="Z31" s="34"/>
      <c r="AA31" s="33"/>
      <c r="AB31" s="34"/>
      <c r="AC31" s="34"/>
      <c r="AD31" s="34"/>
      <c r="AE31" s="35"/>
      <c r="AF31" s="36">
        <f t="shared" si="2"/>
        <v>0</v>
      </c>
      <c r="AG31" s="36">
        <f t="shared" si="3"/>
        <v>0</v>
      </c>
      <c r="AH31" s="36">
        <f t="shared" si="4"/>
        <v>0</v>
      </c>
      <c r="AI31" s="36">
        <f t="shared" si="5"/>
        <v>0</v>
      </c>
      <c r="AJ31" s="36">
        <f t="shared" si="6"/>
        <v>0</v>
      </c>
      <c r="AK31" s="36">
        <f t="shared" si="7"/>
        <v>0</v>
      </c>
      <c r="AL31" s="36">
        <f t="shared" si="8"/>
        <v>0</v>
      </c>
      <c r="AM31" s="36">
        <f t="shared" si="9"/>
        <v>0</v>
      </c>
      <c r="AN31" s="36">
        <f t="shared" si="10"/>
        <v>0</v>
      </c>
      <c r="AO31" s="36">
        <f t="shared" si="11"/>
        <v>0</v>
      </c>
      <c r="AP31" s="36">
        <f t="shared" ref="AP31" si="28">Y31*Z31</f>
        <v>0</v>
      </c>
      <c r="AQ31" s="36">
        <f t="shared" ref="AQ31" si="29">AA31*AB31</f>
        <v>0</v>
      </c>
      <c r="AR31" s="36">
        <f t="shared" ref="AR31" si="30">AC31*AD31</f>
        <v>0</v>
      </c>
      <c r="AS31" s="37">
        <v>24</v>
      </c>
      <c r="AV31" s="38">
        <v>16</v>
      </c>
      <c r="AW31" s="39" t="s">
        <v>45</v>
      </c>
      <c r="AX31" s="38">
        <v>156.4</v>
      </c>
      <c r="AY31" s="38">
        <v>0.4</v>
      </c>
      <c r="AZ31" s="40" t="s">
        <v>56</v>
      </c>
    </row>
    <row r="32" spans="1:52" ht="19.95" customHeight="1" x14ac:dyDescent="0.3">
      <c r="A32" s="10">
        <v>1</v>
      </c>
      <c r="B32" s="29" t="s">
        <v>86</v>
      </c>
      <c r="C32" s="40" t="s">
        <v>96</v>
      </c>
      <c r="D32" s="28">
        <v>136.9</v>
      </c>
      <c r="E32" s="44">
        <v>63.75</v>
      </c>
      <c r="F32" s="12">
        <v>20</v>
      </c>
      <c r="G32" s="12">
        <v>42.75</v>
      </c>
      <c r="H32" s="12">
        <v>24</v>
      </c>
      <c r="I32" s="12">
        <v>38.700000000000003</v>
      </c>
      <c r="J32" s="13">
        <v>23</v>
      </c>
      <c r="K32" s="12">
        <v>59.04</v>
      </c>
      <c r="L32" s="13">
        <v>24</v>
      </c>
      <c r="M32" s="12">
        <v>60.65</v>
      </c>
      <c r="N32" s="13">
        <v>23</v>
      </c>
      <c r="O32" s="12">
        <v>48.18</v>
      </c>
      <c r="P32" s="13">
        <v>24</v>
      </c>
      <c r="Q32" s="12">
        <v>52.92</v>
      </c>
      <c r="R32" s="13">
        <v>24</v>
      </c>
      <c r="S32" s="12">
        <v>59.58</v>
      </c>
      <c r="T32" s="13">
        <v>24</v>
      </c>
      <c r="U32" s="12">
        <v>43.75</v>
      </c>
      <c r="V32" s="13">
        <v>24</v>
      </c>
      <c r="W32" s="12">
        <v>62.51</v>
      </c>
      <c r="X32" s="13">
        <v>23</v>
      </c>
      <c r="Y32" s="12">
        <v>45.14</v>
      </c>
      <c r="Z32" s="13">
        <v>24</v>
      </c>
      <c r="AA32" s="12"/>
      <c r="AB32" s="13"/>
      <c r="AC32" s="13"/>
      <c r="AD32" s="13"/>
      <c r="AE32" s="14">
        <f t="shared" ref="AE32:AE44" si="31">IF(AS32=0,"",SUM(AF32:AR32)/AS32)</f>
        <v>52.258443579766535</v>
      </c>
      <c r="AF32">
        <f t="shared" si="2"/>
        <v>1275</v>
      </c>
      <c r="AG32">
        <f t="shared" si="3"/>
        <v>1026</v>
      </c>
      <c r="AH32">
        <f t="shared" si="4"/>
        <v>890.1</v>
      </c>
      <c r="AI32">
        <f t="shared" si="5"/>
        <v>1416.96</v>
      </c>
      <c r="AJ32">
        <f t="shared" si="6"/>
        <v>1394.95</v>
      </c>
      <c r="AK32">
        <f t="shared" si="7"/>
        <v>1156.32</v>
      </c>
      <c r="AL32">
        <f t="shared" si="8"/>
        <v>1270.08</v>
      </c>
      <c r="AM32">
        <f t="shared" si="9"/>
        <v>1429.92</v>
      </c>
      <c r="AN32">
        <f t="shared" si="10"/>
        <v>1050</v>
      </c>
      <c r="AO32">
        <f t="shared" si="11"/>
        <v>1437.73</v>
      </c>
      <c r="AP32">
        <f t="shared" ref="AP32:AP45" si="32">Y32*Z32</f>
        <v>1083.3600000000001</v>
      </c>
      <c r="AQ32">
        <f t="shared" ref="AQ32:AQ45" si="33">AA32*AB32</f>
        <v>0</v>
      </c>
      <c r="AR32">
        <f t="shared" ref="AR32:AR45" si="34">AC32*AD32</f>
        <v>0</v>
      </c>
      <c r="AS32" s="15">
        <f t="shared" ref="AS32:AS45" si="35">F32+H32+J32+L32+N32+P32+R32+T32+V32+X32+Z32+AB32+AD32</f>
        <v>257</v>
      </c>
      <c r="AV32" s="16">
        <v>2</v>
      </c>
      <c r="AW32" s="17" t="s">
        <v>45</v>
      </c>
      <c r="AX32" s="16">
        <v>184.6</v>
      </c>
      <c r="AY32" s="16">
        <v>-0.6</v>
      </c>
      <c r="AZ32" s="18" t="s">
        <v>48</v>
      </c>
    </row>
    <row r="33" spans="1:52" ht="19.95" customHeight="1" x14ac:dyDescent="0.3">
      <c r="A33" s="10">
        <v>2</v>
      </c>
      <c r="B33" s="29" t="s">
        <v>86</v>
      </c>
      <c r="C33" s="40" t="s">
        <v>88</v>
      </c>
      <c r="D33" s="28">
        <v>151.5</v>
      </c>
      <c r="E33" s="44">
        <v>53.14</v>
      </c>
      <c r="F33" s="12">
        <v>24</v>
      </c>
      <c r="G33" s="12">
        <v>65.290000000000006</v>
      </c>
      <c r="H33" s="12">
        <v>24</v>
      </c>
      <c r="I33" s="12">
        <v>61.25</v>
      </c>
      <c r="J33" s="13">
        <v>24</v>
      </c>
      <c r="K33" s="12">
        <v>62.15</v>
      </c>
      <c r="L33" s="13">
        <v>24</v>
      </c>
      <c r="M33" s="12"/>
      <c r="N33" s="13"/>
      <c r="O33" s="12">
        <v>43.75</v>
      </c>
      <c r="P33" s="13">
        <v>24</v>
      </c>
      <c r="Q33" s="12">
        <v>33.92</v>
      </c>
      <c r="R33" s="13">
        <v>24</v>
      </c>
      <c r="S33" s="12">
        <v>44.79</v>
      </c>
      <c r="T33" s="13">
        <v>24</v>
      </c>
      <c r="U33" s="12">
        <v>41.67</v>
      </c>
      <c r="V33" s="13">
        <v>23</v>
      </c>
      <c r="W33" s="12">
        <v>55.21</v>
      </c>
      <c r="X33" s="13">
        <v>24</v>
      </c>
      <c r="Y33" s="12">
        <v>54.35</v>
      </c>
      <c r="Z33" s="13">
        <v>23</v>
      </c>
      <c r="AA33" s="12"/>
      <c r="AB33" s="13"/>
      <c r="AC33" s="13"/>
      <c r="AD33" s="13"/>
      <c r="AE33" s="14">
        <f t="shared" si="31"/>
        <v>51.58176470588235</v>
      </c>
      <c r="AF33">
        <f t="shared" si="2"/>
        <v>1275.3600000000001</v>
      </c>
      <c r="AG33">
        <f t="shared" si="3"/>
        <v>1566.96</v>
      </c>
      <c r="AH33">
        <f t="shared" si="4"/>
        <v>1470</v>
      </c>
      <c r="AI33">
        <f t="shared" si="5"/>
        <v>1491.6</v>
      </c>
      <c r="AJ33">
        <f t="shared" si="6"/>
        <v>0</v>
      </c>
      <c r="AK33">
        <f t="shared" si="7"/>
        <v>1050</v>
      </c>
      <c r="AL33">
        <f t="shared" si="8"/>
        <v>814.08</v>
      </c>
      <c r="AM33">
        <f t="shared" si="9"/>
        <v>1074.96</v>
      </c>
      <c r="AN33">
        <f t="shared" si="10"/>
        <v>958.41000000000008</v>
      </c>
      <c r="AO33">
        <f t="shared" si="11"/>
        <v>1325.04</v>
      </c>
      <c r="AP33">
        <f t="shared" si="32"/>
        <v>1250.05</v>
      </c>
      <c r="AQ33">
        <f t="shared" si="33"/>
        <v>0</v>
      </c>
      <c r="AR33">
        <f t="shared" si="34"/>
        <v>0</v>
      </c>
      <c r="AS33" s="15">
        <f t="shared" si="35"/>
        <v>238</v>
      </c>
      <c r="AV33" s="16">
        <v>12</v>
      </c>
      <c r="AW33" s="17" t="s">
        <v>45</v>
      </c>
      <c r="AX33" s="16">
        <v>169.8</v>
      </c>
      <c r="AY33" s="16">
        <v>-1.4</v>
      </c>
      <c r="AZ33" s="18" t="s">
        <v>55</v>
      </c>
    </row>
    <row r="34" spans="1:52" ht="19.95" customHeight="1" x14ac:dyDescent="0.3">
      <c r="A34" s="10">
        <v>3</v>
      </c>
      <c r="B34" s="29" t="s">
        <v>86</v>
      </c>
      <c r="C34" s="40" t="s">
        <v>91</v>
      </c>
      <c r="D34" s="28">
        <v>145.80000000000001</v>
      </c>
      <c r="E34" s="44">
        <v>39.380000000000003</v>
      </c>
      <c r="F34" s="12">
        <v>20</v>
      </c>
      <c r="G34" s="12">
        <v>53.04</v>
      </c>
      <c r="H34" s="12">
        <v>24</v>
      </c>
      <c r="I34" s="12"/>
      <c r="J34" s="13"/>
      <c r="K34" s="12">
        <v>41.88</v>
      </c>
      <c r="L34" s="13">
        <v>24</v>
      </c>
      <c r="M34" s="12"/>
      <c r="N34" s="13"/>
      <c r="O34" s="12">
        <v>47.81</v>
      </c>
      <c r="P34" s="13">
        <v>24</v>
      </c>
      <c r="Q34" s="12">
        <v>57.92</v>
      </c>
      <c r="R34" s="13">
        <v>24</v>
      </c>
      <c r="S34" s="12">
        <v>48.58</v>
      </c>
      <c r="T34" s="13">
        <v>24</v>
      </c>
      <c r="U34" s="12">
        <v>52.43</v>
      </c>
      <c r="V34" s="13">
        <v>24</v>
      </c>
      <c r="W34" s="12">
        <v>58.47</v>
      </c>
      <c r="X34" s="13">
        <v>24</v>
      </c>
      <c r="Y34" s="12">
        <v>50.49</v>
      </c>
      <c r="Z34" s="13">
        <v>24</v>
      </c>
      <c r="AA34" s="12"/>
      <c r="AB34" s="13"/>
      <c r="AC34" s="13"/>
      <c r="AD34" s="13"/>
      <c r="AE34" s="14">
        <f t="shared" si="31"/>
        <v>50.20037735849057</v>
      </c>
      <c r="AF34">
        <f t="shared" si="2"/>
        <v>787.6</v>
      </c>
      <c r="AG34">
        <f t="shared" si="3"/>
        <v>1272.96</v>
      </c>
      <c r="AH34">
        <f t="shared" si="4"/>
        <v>0</v>
      </c>
      <c r="AI34">
        <f t="shared" si="5"/>
        <v>1005.1200000000001</v>
      </c>
      <c r="AJ34">
        <f t="shared" si="6"/>
        <v>0</v>
      </c>
      <c r="AK34">
        <f t="shared" si="7"/>
        <v>1147.44</v>
      </c>
      <c r="AL34">
        <f t="shared" si="8"/>
        <v>1390.08</v>
      </c>
      <c r="AM34">
        <f t="shared" si="9"/>
        <v>1165.92</v>
      </c>
      <c r="AN34">
        <f t="shared" si="10"/>
        <v>1258.32</v>
      </c>
      <c r="AO34">
        <f t="shared" si="11"/>
        <v>1403.28</v>
      </c>
      <c r="AP34">
        <f t="shared" si="32"/>
        <v>1211.76</v>
      </c>
      <c r="AQ34">
        <f t="shared" si="33"/>
        <v>0</v>
      </c>
      <c r="AR34">
        <f t="shared" si="34"/>
        <v>0</v>
      </c>
      <c r="AS34" s="15">
        <f t="shared" si="35"/>
        <v>212</v>
      </c>
      <c r="AV34" s="16">
        <v>4</v>
      </c>
      <c r="AW34" s="17" t="s">
        <v>45</v>
      </c>
      <c r="AX34" s="16">
        <v>183</v>
      </c>
      <c r="AY34" s="16">
        <v>1.2</v>
      </c>
      <c r="AZ34" s="18" t="s">
        <v>49</v>
      </c>
    </row>
    <row r="35" spans="1:52" ht="19.95" customHeight="1" x14ac:dyDescent="0.3">
      <c r="A35" s="10">
        <v>4</v>
      </c>
      <c r="B35" s="29" t="s">
        <v>86</v>
      </c>
      <c r="C35" s="40" t="s">
        <v>93</v>
      </c>
      <c r="D35" s="28">
        <v>141.30000000000001</v>
      </c>
      <c r="E35" s="44">
        <v>47.4</v>
      </c>
      <c r="F35" s="12">
        <v>24</v>
      </c>
      <c r="G35" s="12">
        <v>64.09</v>
      </c>
      <c r="H35" s="12">
        <v>24</v>
      </c>
      <c r="I35" s="12">
        <v>68.08</v>
      </c>
      <c r="J35" s="13">
        <v>24</v>
      </c>
      <c r="K35" s="12">
        <v>51.74</v>
      </c>
      <c r="L35" s="13">
        <v>24</v>
      </c>
      <c r="M35" s="12">
        <v>42.19</v>
      </c>
      <c r="N35" s="13">
        <v>24</v>
      </c>
      <c r="O35" s="12">
        <v>51.67</v>
      </c>
      <c r="P35" s="13">
        <v>24</v>
      </c>
      <c r="Q35" s="12">
        <v>40.42</v>
      </c>
      <c r="R35" s="13">
        <v>24</v>
      </c>
      <c r="S35" s="12">
        <v>45.83</v>
      </c>
      <c r="T35" s="13">
        <v>24</v>
      </c>
      <c r="U35" s="12">
        <v>55.21</v>
      </c>
      <c r="V35" s="13">
        <v>24</v>
      </c>
      <c r="W35" s="12">
        <v>38.19</v>
      </c>
      <c r="X35" s="13">
        <v>24</v>
      </c>
      <c r="Y35" s="12">
        <v>47.08</v>
      </c>
      <c r="Z35" s="13">
        <v>24</v>
      </c>
      <c r="AA35" s="12"/>
      <c r="AB35" s="13"/>
      <c r="AC35" s="13"/>
      <c r="AD35" s="13"/>
      <c r="AE35" s="14">
        <f t="shared" si="31"/>
        <v>50.172727272727265</v>
      </c>
      <c r="AF35">
        <f t="shared" si="2"/>
        <v>1137.5999999999999</v>
      </c>
      <c r="AG35">
        <f t="shared" si="3"/>
        <v>1538.16</v>
      </c>
      <c r="AH35">
        <f t="shared" si="4"/>
        <v>1633.92</v>
      </c>
      <c r="AI35">
        <f t="shared" si="5"/>
        <v>1241.76</v>
      </c>
      <c r="AJ35">
        <f t="shared" si="6"/>
        <v>1012.56</v>
      </c>
      <c r="AK35">
        <f t="shared" si="7"/>
        <v>1240.08</v>
      </c>
      <c r="AL35">
        <f t="shared" si="8"/>
        <v>970.08</v>
      </c>
      <c r="AM35">
        <f t="shared" si="9"/>
        <v>1099.92</v>
      </c>
      <c r="AN35">
        <f t="shared" si="10"/>
        <v>1325.04</v>
      </c>
      <c r="AO35">
        <f t="shared" si="11"/>
        <v>916.56</v>
      </c>
      <c r="AP35">
        <f t="shared" si="32"/>
        <v>1129.92</v>
      </c>
      <c r="AQ35">
        <f t="shared" si="33"/>
        <v>0</v>
      </c>
      <c r="AR35">
        <f t="shared" si="34"/>
        <v>0</v>
      </c>
      <c r="AS35" s="15">
        <f t="shared" si="35"/>
        <v>264</v>
      </c>
      <c r="AV35" s="16">
        <v>10</v>
      </c>
      <c r="AW35" s="17" t="s">
        <v>45</v>
      </c>
      <c r="AX35" s="16">
        <v>173</v>
      </c>
      <c r="AY35" s="16">
        <v>2.2999999999999998</v>
      </c>
      <c r="AZ35" s="18" t="s">
        <v>52</v>
      </c>
    </row>
    <row r="36" spans="1:52" ht="19.95" customHeight="1" x14ac:dyDescent="0.3">
      <c r="A36" s="10">
        <v>5</v>
      </c>
      <c r="B36" s="29" t="s">
        <v>86</v>
      </c>
      <c r="C36" s="40" t="s">
        <v>95</v>
      </c>
      <c r="D36" s="28">
        <v>137.19999999999999</v>
      </c>
      <c r="E36" s="44">
        <v>50</v>
      </c>
      <c r="F36" s="12">
        <v>24</v>
      </c>
      <c r="G36" s="12">
        <v>52.7</v>
      </c>
      <c r="H36" s="12">
        <v>23</v>
      </c>
      <c r="I36" s="12"/>
      <c r="J36" s="13"/>
      <c r="K36" s="12">
        <v>72.09</v>
      </c>
      <c r="L36" s="13">
        <v>23</v>
      </c>
      <c r="M36" s="12">
        <v>54.38</v>
      </c>
      <c r="N36" s="13">
        <v>24</v>
      </c>
      <c r="O36" s="12">
        <v>41.67</v>
      </c>
      <c r="P36" s="13">
        <v>24</v>
      </c>
      <c r="Q36" s="12"/>
      <c r="R36" s="13"/>
      <c r="S36" s="12">
        <v>45.83</v>
      </c>
      <c r="T36" s="13">
        <v>24</v>
      </c>
      <c r="U36" s="12">
        <v>44.38</v>
      </c>
      <c r="V36" s="13">
        <v>24</v>
      </c>
      <c r="W36" s="12">
        <v>44.65</v>
      </c>
      <c r="X36" s="13">
        <v>24</v>
      </c>
      <c r="Y36" s="12">
        <v>46.56</v>
      </c>
      <c r="Z36" s="13">
        <v>24</v>
      </c>
      <c r="AA36" s="12"/>
      <c r="AB36" s="13"/>
      <c r="AC36" s="13"/>
      <c r="AD36" s="13"/>
      <c r="AE36" s="14">
        <f t="shared" si="31"/>
        <v>50.137616822429919</v>
      </c>
      <c r="AF36">
        <f t="shared" si="2"/>
        <v>1200</v>
      </c>
      <c r="AG36">
        <f t="shared" si="3"/>
        <v>1212.1000000000001</v>
      </c>
      <c r="AH36">
        <f t="shared" si="4"/>
        <v>0</v>
      </c>
      <c r="AI36">
        <f t="shared" si="5"/>
        <v>1658.0700000000002</v>
      </c>
      <c r="AJ36">
        <f t="shared" si="6"/>
        <v>1305.1200000000001</v>
      </c>
      <c r="AK36">
        <f t="shared" si="7"/>
        <v>1000.08</v>
      </c>
      <c r="AL36">
        <f t="shared" si="8"/>
        <v>0</v>
      </c>
      <c r="AM36">
        <f t="shared" si="9"/>
        <v>1099.92</v>
      </c>
      <c r="AN36">
        <f t="shared" si="10"/>
        <v>1065.1200000000001</v>
      </c>
      <c r="AO36">
        <f t="shared" si="11"/>
        <v>1071.5999999999999</v>
      </c>
      <c r="AP36">
        <f t="shared" si="32"/>
        <v>1117.44</v>
      </c>
      <c r="AQ36">
        <f t="shared" si="33"/>
        <v>0</v>
      </c>
      <c r="AR36">
        <f t="shared" si="34"/>
        <v>0</v>
      </c>
      <c r="AS36" s="15">
        <f t="shared" si="35"/>
        <v>214</v>
      </c>
      <c r="AV36" s="16">
        <v>2</v>
      </c>
      <c r="AW36" s="17" t="s">
        <v>45</v>
      </c>
      <c r="AX36" s="16">
        <v>184.6</v>
      </c>
      <c r="AY36" s="16">
        <v>-0.6</v>
      </c>
      <c r="AZ36" s="18" t="s">
        <v>48</v>
      </c>
    </row>
    <row r="37" spans="1:52" ht="19.95" customHeight="1" x14ac:dyDescent="0.3">
      <c r="A37" s="10">
        <v>6</v>
      </c>
      <c r="B37" s="29" t="s">
        <v>86</v>
      </c>
      <c r="C37" s="40" t="s">
        <v>90</v>
      </c>
      <c r="D37" s="28">
        <v>149.30000000000001</v>
      </c>
      <c r="E37" s="44">
        <v>50</v>
      </c>
      <c r="F37" s="12">
        <v>24</v>
      </c>
      <c r="G37" s="12">
        <v>47.83</v>
      </c>
      <c r="H37" s="12">
        <v>24</v>
      </c>
      <c r="I37" s="12"/>
      <c r="J37" s="13"/>
      <c r="K37" s="12">
        <v>63.13</v>
      </c>
      <c r="L37" s="13">
        <v>24</v>
      </c>
      <c r="M37" s="12">
        <v>36.36</v>
      </c>
      <c r="N37" s="13">
        <v>24</v>
      </c>
      <c r="O37" s="12">
        <v>58.49</v>
      </c>
      <c r="P37" s="13">
        <v>24</v>
      </c>
      <c r="Q37" s="12">
        <v>50</v>
      </c>
      <c r="R37" s="13">
        <v>24</v>
      </c>
      <c r="S37" s="12">
        <v>46.18</v>
      </c>
      <c r="T37" s="13">
        <v>24</v>
      </c>
      <c r="U37" s="12"/>
      <c r="V37" s="13"/>
      <c r="W37" s="12">
        <v>46.49</v>
      </c>
      <c r="X37" s="13">
        <v>23</v>
      </c>
      <c r="Y37" s="12"/>
      <c r="Z37" s="13"/>
      <c r="AA37" s="12"/>
      <c r="AB37" s="13"/>
      <c r="AC37" s="13"/>
      <c r="AD37" s="13"/>
      <c r="AE37" s="14">
        <f t="shared" si="31"/>
        <v>49.827382198952883</v>
      </c>
      <c r="AF37">
        <f t="shared" si="2"/>
        <v>1200</v>
      </c>
      <c r="AG37">
        <f t="shared" si="3"/>
        <v>1147.92</v>
      </c>
      <c r="AH37">
        <f t="shared" si="4"/>
        <v>0</v>
      </c>
      <c r="AI37">
        <f t="shared" si="5"/>
        <v>1515.1200000000001</v>
      </c>
      <c r="AJ37">
        <f t="shared" si="6"/>
        <v>872.64</v>
      </c>
      <c r="AK37">
        <f t="shared" si="7"/>
        <v>1403.76</v>
      </c>
      <c r="AL37">
        <f t="shared" si="8"/>
        <v>1200</v>
      </c>
      <c r="AM37">
        <f t="shared" si="9"/>
        <v>1108.32</v>
      </c>
      <c r="AN37">
        <f t="shared" si="10"/>
        <v>0</v>
      </c>
      <c r="AO37">
        <f t="shared" si="11"/>
        <v>1069.27</v>
      </c>
      <c r="AP37">
        <f t="shared" si="32"/>
        <v>0</v>
      </c>
      <c r="AQ37">
        <f t="shared" si="33"/>
        <v>0</v>
      </c>
      <c r="AR37">
        <f t="shared" si="34"/>
        <v>0</v>
      </c>
      <c r="AS37" s="15">
        <f t="shared" si="35"/>
        <v>191</v>
      </c>
      <c r="AV37" s="16">
        <v>1</v>
      </c>
      <c r="AW37" s="17" t="s">
        <v>45</v>
      </c>
      <c r="AX37" s="16">
        <v>185</v>
      </c>
      <c r="AY37" s="16">
        <v>2.6</v>
      </c>
      <c r="AZ37" s="18" t="s">
        <v>53</v>
      </c>
    </row>
    <row r="38" spans="1:52" ht="19.95" hidden="1" customHeight="1" x14ac:dyDescent="0.3">
      <c r="A38" s="10" t="str">
        <f>IF(AE38="","",RANK(AE38,AE$3:AE$16))</f>
        <v/>
      </c>
      <c r="B38" s="29" t="s">
        <v>86</v>
      </c>
      <c r="C38" s="40" t="s">
        <v>92</v>
      </c>
      <c r="D38" s="28">
        <v>143.9</v>
      </c>
      <c r="E38" s="44"/>
      <c r="F38" s="12"/>
      <c r="G38" s="12"/>
      <c r="H38" s="12"/>
      <c r="I38" s="12"/>
      <c r="J38" s="13"/>
      <c r="K38" s="12"/>
      <c r="L38" s="13"/>
      <c r="M38" s="12"/>
      <c r="N38" s="13"/>
      <c r="O38" s="12"/>
      <c r="P38" s="13"/>
      <c r="Q38" s="12"/>
      <c r="R38" s="13"/>
      <c r="S38" s="12"/>
      <c r="T38" s="13"/>
      <c r="U38" s="12"/>
      <c r="V38" s="13"/>
      <c r="W38" s="12"/>
      <c r="X38" s="13"/>
      <c r="Y38" s="12"/>
      <c r="Z38" s="13"/>
      <c r="AA38" s="12"/>
      <c r="AB38" s="13"/>
      <c r="AC38" s="13"/>
      <c r="AD38" s="13"/>
      <c r="AE38" s="14" t="str">
        <f t="shared" si="31"/>
        <v/>
      </c>
      <c r="AF38">
        <f t="shared" si="2"/>
        <v>0</v>
      </c>
      <c r="AG38">
        <f t="shared" si="3"/>
        <v>0</v>
      </c>
      <c r="AH38">
        <f t="shared" si="4"/>
        <v>0</v>
      </c>
      <c r="AI38">
        <f t="shared" si="5"/>
        <v>0</v>
      </c>
      <c r="AJ38">
        <f t="shared" si="6"/>
        <v>0</v>
      </c>
      <c r="AK38">
        <f t="shared" si="7"/>
        <v>0</v>
      </c>
      <c r="AL38">
        <f t="shared" si="8"/>
        <v>0</v>
      </c>
      <c r="AM38">
        <f t="shared" si="9"/>
        <v>0</v>
      </c>
      <c r="AN38">
        <f t="shared" si="10"/>
        <v>0</v>
      </c>
      <c r="AO38">
        <f t="shared" si="11"/>
        <v>0</v>
      </c>
      <c r="AP38">
        <f t="shared" si="32"/>
        <v>0</v>
      </c>
      <c r="AQ38">
        <f t="shared" si="33"/>
        <v>0</v>
      </c>
      <c r="AR38">
        <f t="shared" si="34"/>
        <v>0</v>
      </c>
      <c r="AS38" s="15">
        <f t="shared" si="35"/>
        <v>0</v>
      </c>
      <c r="AV38" s="16">
        <v>5</v>
      </c>
      <c r="AW38" s="17" t="s">
        <v>45</v>
      </c>
      <c r="AX38" s="16">
        <v>180</v>
      </c>
      <c r="AY38" s="16">
        <v>-1.6</v>
      </c>
      <c r="AZ38" s="18" t="s">
        <v>46</v>
      </c>
    </row>
    <row r="39" spans="1:52" ht="19.95" customHeight="1" x14ac:dyDescent="0.3">
      <c r="A39" s="10">
        <v>7</v>
      </c>
      <c r="B39" s="29" t="s">
        <v>86</v>
      </c>
      <c r="C39" s="40" t="s">
        <v>87</v>
      </c>
      <c r="D39" s="28">
        <v>152</v>
      </c>
      <c r="E39" s="44">
        <v>53.33</v>
      </c>
      <c r="F39" s="12">
        <v>24</v>
      </c>
      <c r="G39" s="12">
        <v>41.3</v>
      </c>
      <c r="H39" s="12">
        <v>20</v>
      </c>
      <c r="I39" s="12">
        <v>43.67</v>
      </c>
      <c r="J39" s="13">
        <v>24</v>
      </c>
      <c r="K39" s="12">
        <v>58.71</v>
      </c>
      <c r="L39" s="13">
        <v>24</v>
      </c>
      <c r="M39" s="12">
        <v>44.24</v>
      </c>
      <c r="N39" s="13">
        <v>24</v>
      </c>
      <c r="O39" s="12">
        <v>56.09</v>
      </c>
      <c r="P39" s="13">
        <v>24</v>
      </c>
      <c r="Q39" s="12"/>
      <c r="R39" s="13"/>
      <c r="S39" s="12">
        <v>46.67</v>
      </c>
      <c r="T39" s="13">
        <v>24</v>
      </c>
      <c r="U39" s="12">
        <v>54.17</v>
      </c>
      <c r="V39" s="13">
        <v>23</v>
      </c>
      <c r="W39" s="12">
        <v>50.43</v>
      </c>
      <c r="X39" s="13">
        <v>23</v>
      </c>
      <c r="Y39" s="12">
        <v>47.83</v>
      </c>
      <c r="Z39" s="13">
        <v>24</v>
      </c>
      <c r="AA39" s="12"/>
      <c r="AB39" s="13"/>
      <c r="AC39" s="13"/>
      <c r="AD39" s="13"/>
      <c r="AE39" s="14">
        <f t="shared" si="31"/>
        <v>49.763931623931626</v>
      </c>
      <c r="AF39">
        <f t="shared" si="2"/>
        <v>1279.92</v>
      </c>
      <c r="AG39">
        <f t="shared" si="3"/>
        <v>826</v>
      </c>
      <c r="AH39">
        <f t="shared" si="4"/>
        <v>1048.08</v>
      </c>
      <c r="AI39">
        <f t="shared" si="5"/>
        <v>1409.04</v>
      </c>
      <c r="AJ39">
        <f t="shared" si="6"/>
        <v>1061.76</v>
      </c>
      <c r="AK39">
        <f t="shared" si="7"/>
        <v>1346.16</v>
      </c>
      <c r="AL39">
        <f t="shared" si="8"/>
        <v>0</v>
      </c>
      <c r="AM39">
        <f t="shared" si="9"/>
        <v>1120.08</v>
      </c>
      <c r="AN39">
        <f t="shared" si="10"/>
        <v>1245.9100000000001</v>
      </c>
      <c r="AO39">
        <f t="shared" si="11"/>
        <v>1159.8900000000001</v>
      </c>
      <c r="AP39">
        <f t="shared" si="32"/>
        <v>1147.92</v>
      </c>
      <c r="AQ39">
        <f t="shared" si="33"/>
        <v>0</v>
      </c>
      <c r="AR39">
        <f t="shared" si="34"/>
        <v>0</v>
      </c>
      <c r="AS39" s="15">
        <f t="shared" si="35"/>
        <v>234</v>
      </c>
      <c r="AV39" s="16">
        <v>14</v>
      </c>
      <c r="AW39" s="17" t="s">
        <v>45</v>
      </c>
      <c r="AX39" s="16">
        <v>164.2</v>
      </c>
      <c r="AY39" s="16">
        <v>-1.2</v>
      </c>
      <c r="AZ39" s="18" t="s">
        <v>51</v>
      </c>
    </row>
    <row r="40" spans="1:52" ht="19.95" customHeight="1" x14ac:dyDescent="0.3">
      <c r="A40" s="10">
        <v>8</v>
      </c>
      <c r="B40" s="29" t="s">
        <v>86</v>
      </c>
      <c r="C40" s="40" t="s">
        <v>100</v>
      </c>
      <c r="D40" s="28">
        <v>142</v>
      </c>
      <c r="E40" s="44">
        <v>46.25</v>
      </c>
      <c r="F40" s="12">
        <v>20</v>
      </c>
      <c r="G40" s="12">
        <v>58</v>
      </c>
      <c r="H40" s="12">
        <v>24</v>
      </c>
      <c r="I40" s="12">
        <v>45.33</v>
      </c>
      <c r="J40" s="13">
        <v>24</v>
      </c>
      <c r="K40" s="12">
        <v>40.880000000000003</v>
      </c>
      <c r="L40" s="13">
        <v>24</v>
      </c>
      <c r="M40" s="12"/>
      <c r="N40" s="13"/>
      <c r="O40" s="12">
        <v>53.13</v>
      </c>
      <c r="P40" s="13">
        <v>20</v>
      </c>
      <c r="Q40" s="12">
        <v>47.92</v>
      </c>
      <c r="R40" s="13">
        <v>24</v>
      </c>
      <c r="S40" s="12">
        <v>47.33</v>
      </c>
      <c r="T40" s="13">
        <v>24</v>
      </c>
      <c r="U40" s="12">
        <v>40.94</v>
      </c>
      <c r="V40" s="13">
        <v>24</v>
      </c>
      <c r="W40" s="12">
        <v>43.58</v>
      </c>
      <c r="X40" s="13">
        <v>24</v>
      </c>
      <c r="Y40" s="12">
        <v>62.61</v>
      </c>
      <c r="Z40" s="13">
        <v>23</v>
      </c>
      <c r="AA40" s="12"/>
      <c r="AB40" s="13"/>
      <c r="AC40" s="13"/>
      <c r="AD40" s="13"/>
      <c r="AE40" s="14">
        <f t="shared" si="31"/>
        <v>48.498484848484857</v>
      </c>
      <c r="AF40">
        <f t="shared" si="2"/>
        <v>925</v>
      </c>
      <c r="AG40">
        <f t="shared" si="3"/>
        <v>1392</v>
      </c>
      <c r="AH40">
        <f t="shared" si="4"/>
        <v>1087.92</v>
      </c>
      <c r="AI40">
        <f t="shared" si="5"/>
        <v>981.12000000000012</v>
      </c>
      <c r="AJ40">
        <f t="shared" si="6"/>
        <v>0</v>
      </c>
      <c r="AK40">
        <f t="shared" si="7"/>
        <v>1062.6000000000001</v>
      </c>
      <c r="AL40">
        <f t="shared" si="8"/>
        <v>1150.08</v>
      </c>
      <c r="AM40">
        <f t="shared" si="9"/>
        <v>1135.92</v>
      </c>
      <c r="AN40">
        <f t="shared" si="10"/>
        <v>982.56</v>
      </c>
      <c r="AO40">
        <f t="shared" si="11"/>
        <v>1045.92</v>
      </c>
      <c r="AP40">
        <f t="shared" si="32"/>
        <v>1440.03</v>
      </c>
      <c r="AQ40">
        <f t="shared" si="33"/>
        <v>0</v>
      </c>
      <c r="AR40">
        <f t="shared" si="34"/>
        <v>0</v>
      </c>
      <c r="AS40" s="15">
        <f t="shared" si="35"/>
        <v>231</v>
      </c>
      <c r="AV40" s="16">
        <v>6</v>
      </c>
      <c r="AW40" s="17" t="s">
        <v>45</v>
      </c>
      <c r="AX40" s="16">
        <v>179.8</v>
      </c>
      <c r="AY40" s="16">
        <v>-5.2</v>
      </c>
      <c r="AZ40" s="18" t="s">
        <v>47</v>
      </c>
    </row>
    <row r="41" spans="1:52" ht="19.95" customHeight="1" x14ac:dyDescent="0.3">
      <c r="A41" s="10">
        <v>9</v>
      </c>
      <c r="B41" s="29" t="s">
        <v>86</v>
      </c>
      <c r="C41" s="40" t="s">
        <v>89</v>
      </c>
      <c r="D41" s="28">
        <v>151.4</v>
      </c>
      <c r="E41" s="44">
        <v>57.81</v>
      </c>
      <c r="F41" s="12">
        <v>24</v>
      </c>
      <c r="G41" s="12">
        <v>61.83</v>
      </c>
      <c r="H41" s="12">
        <v>24</v>
      </c>
      <c r="I41" s="12">
        <v>47.67</v>
      </c>
      <c r="J41" s="13">
        <v>24</v>
      </c>
      <c r="K41" s="12">
        <v>43.75</v>
      </c>
      <c r="L41" s="13">
        <v>24</v>
      </c>
      <c r="M41" s="12">
        <v>56.46</v>
      </c>
      <c r="N41" s="13">
        <v>24</v>
      </c>
      <c r="O41" s="12">
        <v>41.67</v>
      </c>
      <c r="P41" s="13">
        <v>24</v>
      </c>
      <c r="Q41" s="12">
        <v>40</v>
      </c>
      <c r="R41" s="13">
        <v>23</v>
      </c>
      <c r="S41" s="12">
        <v>37.15</v>
      </c>
      <c r="T41" s="13">
        <v>24</v>
      </c>
      <c r="U41" s="12">
        <v>57.95</v>
      </c>
      <c r="V41" s="13">
        <v>24</v>
      </c>
      <c r="W41" s="12">
        <v>47.92</v>
      </c>
      <c r="X41" s="13">
        <v>24</v>
      </c>
      <c r="Y41" s="12">
        <v>35.9</v>
      </c>
      <c r="Z41" s="13">
        <v>20</v>
      </c>
      <c r="AA41" s="12"/>
      <c r="AB41" s="13"/>
      <c r="AC41" s="13"/>
      <c r="AD41" s="13"/>
      <c r="AE41" s="14">
        <f t="shared" si="31"/>
        <v>48.227953667953678</v>
      </c>
      <c r="AF41">
        <f t="shared" si="2"/>
        <v>1387.44</v>
      </c>
      <c r="AG41">
        <f t="shared" si="3"/>
        <v>1483.92</v>
      </c>
      <c r="AH41">
        <f t="shared" si="4"/>
        <v>1144.08</v>
      </c>
      <c r="AI41">
        <f t="shared" si="5"/>
        <v>1050</v>
      </c>
      <c r="AJ41">
        <f t="shared" si="6"/>
        <v>1355.04</v>
      </c>
      <c r="AK41">
        <f t="shared" si="7"/>
        <v>1000.08</v>
      </c>
      <c r="AL41">
        <f t="shared" si="8"/>
        <v>920</v>
      </c>
      <c r="AM41">
        <f t="shared" si="9"/>
        <v>891.59999999999991</v>
      </c>
      <c r="AN41">
        <f t="shared" si="10"/>
        <v>1390.8000000000002</v>
      </c>
      <c r="AO41">
        <f t="shared" si="11"/>
        <v>1150.08</v>
      </c>
      <c r="AP41">
        <f t="shared" si="32"/>
        <v>718</v>
      </c>
      <c r="AQ41">
        <f t="shared" si="33"/>
        <v>0</v>
      </c>
      <c r="AR41">
        <f t="shared" si="34"/>
        <v>0</v>
      </c>
      <c r="AS41" s="15">
        <f t="shared" si="35"/>
        <v>259</v>
      </c>
      <c r="AV41" s="16">
        <v>9</v>
      </c>
      <c r="AW41" s="17" t="s">
        <v>45</v>
      </c>
      <c r="AX41" s="16">
        <v>176</v>
      </c>
      <c r="AY41" s="16">
        <v>1</v>
      </c>
      <c r="AZ41" s="18" t="s">
        <v>50</v>
      </c>
    </row>
    <row r="42" spans="1:52" ht="19.95" customHeight="1" x14ac:dyDescent="0.3">
      <c r="A42" s="10">
        <v>10</v>
      </c>
      <c r="B42" s="29" t="s">
        <v>86</v>
      </c>
      <c r="C42" s="40" t="s">
        <v>94</v>
      </c>
      <c r="D42" s="28">
        <v>140.9</v>
      </c>
      <c r="E42" s="44">
        <v>55.63</v>
      </c>
      <c r="F42" s="12">
        <v>20</v>
      </c>
      <c r="G42" s="12">
        <v>45.58</v>
      </c>
      <c r="H42" s="12">
        <v>24</v>
      </c>
      <c r="I42" s="12"/>
      <c r="J42" s="13"/>
      <c r="K42" s="12">
        <v>40.880000000000003</v>
      </c>
      <c r="L42" s="13">
        <v>24</v>
      </c>
      <c r="M42" s="12">
        <v>56.46</v>
      </c>
      <c r="N42" s="13">
        <v>24</v>
      </c>
      <c r="O42" s="12">
        <v>41.41</v>
      </c>
      <c r="P42" s="13">
        <v>24</v>
      </c>
      <c r="Q42" s="12">
        <v>44.17</v>
      </c>
      <c r="R42" s="13">
        <v>24</v>
      </c>
      <c r="S42" s="12">
        <v>47.5</v>
      </c>
      <c r="T42" s="13">
        <v>24</v>
      </c>
      <c r="U42" s="12">
        <v>45.07</v>
      </c>
      <c r="V42" s="13">
        <v>24</v>
      </c>
      <c r="W42" s="12">
        <v>50.87</v>
      </c>
      <c r="X42" s="13">
        <v>24</v>
      </c>
      <c r="Y42" s="12">
        <v>54.17</v>
      </c>
      <c r="Z42" s="13">
        <v>24</v>
      </c>
      <c r="AA42" s="12"/>
      <c r="AB42" s="13"/>
      <c r="AC42" s="13"/>
      <c r="AD42" s="13"/>
      <c r="AE42" s="14">
        <f t="shared" si="31"/>
        <v>48.047627118644066</v>
      </c>
      <c r="AF42">
        <f t="shared" si="2"/>
        <v>1112.6000000000001</v>
      </c>
      <c r="AG42">
        <f t="shared" si="3"/>
        <v>1093.92</v>
      </c>
      <c r="AH42">
        <f t="shared" si="4"/>
        <v>0</v>
      </c>
      <c r="AI42">
        <f t="shared" si="5"/>
        <v>981.12000000000012</v>
      </c>
      <c r="AJ42">
        <f t="shared" si="6"/>
        <v>1355.04</v>
      </c>
      <c r="AK42">
        <f t="shared" si="7"/>
        <v>993.83999999999992</v>
      </c>
      <c r="AL42">
        <f t="shared" si="8"/>
        <v>1060.08</v>
      </c>
      <c r="AM42">
        <f t="shared" si="9"/>
        <v>1140</v>
      </c>
      <c r="AN42">
        <f t="shared" si="10"/>
        <v>1081.68</v>
      </c>
      <c r="AO42">
        <f t="shared" si="11"/>
        <v>1220.8799999999999</v>
      </c>
      <c r="AP42">
        <f t="shared" si="32"/>
        <v>1300.08</v>
      </c>
      <c r="AQ42">
        <f t="shared" si="33"/>
        <v>0</v>
      </c>
      <c r="AR42">
        <f t="shared" si="34"/>
        <v>0</v>
      </c>
      <c r="AS42" s="15">
        <f t="shared" si="35"/>
        <v>236</v>
      </c>
      <c r="AV42" s="16">
        <v>14</v>
      </c>
      <c r="AW42" s="17" t="s">
        <v>45</v>
      </c>
      <c r="AX42" s="16">
        <v>164.2</v>
      </c>
      <c r="AY42" s="16">
        <v>-1.2</v>
      </c>
      <c r="AZ42" s="18" t="s">
        <v>51</v>
      </c>
    </row>
    <row r="43" spans="1:52" ht="19.95" customHeight="1" x14ac:dyDescent="0.3">
      <c r="A43" s="10">
        <v>11</v>
      </c>
      <c r="B43" s="29" t="s">
        <v>86</v>
      </c>
      <c r="C43" s="40" t="s">
        <v>103</v>
      </c>
      <c r="D43" s="28"/>
      <c r="E43" s="44">
        <v>41.25</v>
      </c>
      <c r="F43" s="12">
        <v>20</v>
      </c>
      <c r="G43" s="12">
        <v>40.130000000000003</v>
      </c>
      <c r="H43" s="12">
        <v>23</v>
      </c>
      <c r="I43" s="12">
        <v>59</v>
      </c>
      <c r="J43" s="13">
        <v>24</v>
      </c>
      <c r="K43" s="12">
        <v>45.13</v>
      </c>
      <c r="L43" s="13">
        <v>24</v>
      </c>
      <c r="M43" s="12"/>
      <c r="N43" s="13"/>
      <c r="O43" s="12">
        <v>37.81</v>
      </c>
      <c r="P43" s="13">
        <v>24</v>
      </c>
      <c r="Q43" s="12">
        <v>52.08</v>
      </c>
      <c r="R43" s="13">
        <v>24</v>
      </c>
      <c r="S43" s="12">
        <v>61.83</v>
      </c>
      <c r="T43" s="13">
        <v>24</v>
      </c>
      <c r="U43" s="12">
        <v>52.29</v>
      </c>
      <c r="V43" s="13">
        <v>24</v>
      </c>
      <c r="W43" s="12">
        <v>54.51</v>
      </c>
      <c r="X43" s="13">
        <v>24</v>
      </c>
      <c r="Y43" s="12">
        <v>28.6</v>
      </c>
      <c r="Z43" s="13">
        <v>20</v>
      </c>
      <c r="AA43" s="12"/>
      <c r="AB43" s="13"/>
      <c r="AC43" s="13"/>
      <c r="AD43" s="13"/>
      <c r="AE43" s="14">
        <f t="shared" si="31"/>
        <v>47.721168831168825</v>
      </c>
      <c r="AF43">
        <f t="shared" si="2"/>
        <v>825</v>
      </c>
      <c r="AG43">
        <f t="shared" si="3"/>
        <v>922.99</v>
      </c>
      <c r="AH43">
        <f t="shared" si="4"/>
        <v>1416</v>
      </c>
      <c r="AI43">
        <f t="shared" si="5"/>
        <v>1083.1200000000001</v>
      </c>
      <c r="AJ43">
        <f t="shared" si="6"/>
        <v>0</v>
      </c>
      <c r="AK43">
        <f t="shared" si="7"/>
        <v>907.44</v>
      </c>
      <c r="AL43">
        <f t="shared" si="8"/>
        <v>1249.92</v>
      </c>
      <c r="AM43">
        <f t="shared" si="9"/>
        <v>1483.92</v>
      </c>
      <c r="AN43">
        <f t="shared" si="10"/>
        <v>1254.96</v>
      </c>
      <c r="AO43">
        <f t="shared" si="11"/>
        <v>1308.24</v>
      </c>
      <c r="AP43">
        <f t="shared" si="32"/>
        <v>572</v>
      </c>
      <c r="AQ43">
        <f t="shared" si="33"/>
        <v>0</v>
      </c>
      <c r="AR43">
        <f t="shared" si="34"/>
        <v>0</v>
      </c>
      <c r="AS43" s="15">
        <f t="shared" si="35"/>
        <v>231</v>
      </c>
      <c r="AV43" s="16">
        <v>12</v>
      </c>
      <c r="AW43" s="17" t="s">
        <v>45</v>
      </c>
      <c r="AX43" s="16">
        <v>169.8</v>
      </c>
      <c r="AY43" s="16">
        <v>-1.4</v>
      </c>
      <c r="AZ43" s="18" t="s">
        <v>55</v>
      </c>
    </row>
    <row r="44" spans="1:52" ht="19.95" customHeight="1" x14ac:dyDescent="0.3">
      <c r="A44" s="10">
        <v>12</v>
      </c>
      <c r="B44" s="29" t="s">
        <v>86</v>
      </c>
      <c r="C44" s="40" t="s">
        <v>101</v>
      </c>
      <c r="D44" s="28">
        <v>92</v>
      </c>
      <c r="E44" s="44"/>
      <c r="F44" s="12"/>
      <c r="G44" s="12">
        <v>45.36</v>
      </c>
      <c r="H44" s="12">
        <v>22</v>
      </c>
      <c r="I44" s="12">
        <v>48.78</v>
      </c>
      <c r="J44" s="13">
        <v>23</v>
      </c>
      <c r="K44" s="12">
        <v>50.91</v>
      </c>
      <c r="L44" s="13">
        <v>22</v>
      </c>
      <c r="M44" s="12"/>
      <c r="N44" s="13"/>
      <c r="O44" s="12"/>
      <c r="P44" s="13"/>
      <c r="Q44" s="12">
        <v>47.5</v>
      </c>
      <c r="R44" s="13">
        <v>24</v>
      </c>
      <c r="S44" s="12">
        <v>44.43</v>
      </c>
      <c r="T44" s="13">
        <v>23</v>
      </c>
      <c r="U44" s="12">
        <v>45.97</v>
      </c>
      <c r="V44" s="13">
        <v>24</v>
      </c>
      <c r="W44" s="12">
        <v>34.35</v>
      </c>
      <c r="X44" s="13">
        <v>23</v>
      </c>
      <c r="Y44" s="12">
        <v>53.09</v>
      </c>
      <c r="Z44" s="13">
        <v>24</v>
      </c>
      <c r="AA44" s="12"/>
      <c r="AB44" s="13"/>
      <c r="AC44" s="13"/>
      <c r="AD44" s="13"/>
      <c r="AE44" s="14">
        <f t="shared" si="31"/>
        <v>46.320324324324325</v>
      </c>
      <c r="AF44">
        <f t="shared" si="2"/>
        <v>0</v>
      </c>
      <c r="AG44">
        <f t="shared" si="3"/>
        <v>997.92</v>
      </c>
      <c r="AH44">
        <f t="shared" si="4"/>
        <v>1121.94</v>
      </c>
      <c r="AI44">
        <f t="shared" si="5"/>
        <v>1120.02</v>
      </c>
      <c r="AJ44">
        <f t="shared" si="6"/>
        <v>0</v>
      </c>
      <c r="AK44">
        <f t="shared" si="7"/>
        <v>0</v>
      </c>
      <c r="AL44">
        <f t="shared" si="8"/>
        <v>1140</v>
      </c>
      <c r="AM44">
        <f t="shared" si="9"/>
        <v>1021.89</v>
      </c>
      <c r="AN44">
        <f t="shared" si="10"/>
        <v>1103.28</v>
      </c>
      <c r="AO44">
        <f t="shared" si="11"/>
        <v>790.05000000000007</v>
      </c>
      <c r="AP44">
        <f t="shared" si="32"/>
        <v>1274.1600000000001</v>
      </c>
      <c r="AQ44">
        <f t="shared" si="33"/>
        <v>0</v>
      </c>
      <c r="AR44">
        <f t="shared" si="34"/>
        <v>0</v>
      </c>
      <c r="AS44" s="15">
        <f t="shared" si="35"/>
        <v>185</v>
      </c>
      <c r="AV44" s="16">
        <v>7</v>
      </c>
      <c r="AW44" s="17" t="s">
        <v>45</v>
      </c>
      <c r="AX44" s="16">
        <v>177.1</v>
      </c>
      <c r="AY44" s="16">
        <v>-1.5</v>
      </c>
      <c r="AZ44" s="18" t="s">
        <v>54</v>
      </c>
    </row>
    <row r="45" spans="1:52" ht="19.95" hidden="1" customHeight="1" x14ac:dyDescent="0.3">
      <c r="A45" s="10">
        <v>15</v>
      </c>
      <c r="B45" s="29" t="s">
        <v>86</v>
      </c>
      <c r="C45" s="40" t="s">
        <v>97</v>
      </c>
      <c r="D45" s="28">
        <v>133</v>
      </c>
      <c r="E45" s="44"/>
      <c r="F45" s="12"/>
      <c r="G45" s="12">
        <v>50.96</v>
      </c>
      <c r="H45" s="12">
        <v>23</v>
      </c>
      <c r="I45" s="12">
        <v>43.14</v>
      </c>
      <c r="J45" s="13">
        <v>21</v>
      </c>
      <c r="K45" s="12">
        <v>28.64</v>
      </c>
      <c r="L45" s="13">
        <v>22</v>
      </c>
      <c r="M45" s="12"/>
      <c r="N45" s="13"/>
      <c r="O45" s="12">
        <v>44.06</v>
      </c>
      <c r="P45" s="13">
        <v>20</v>
      </c>
      <c r="Q45" s="12"/>
      <c r="R45" s="13"/>
      <c r="S45" s="12">
        <v>35.130000000000003</v>
      </c>
      <c r="T45" s="13">
        <v>23</v>
      </c>
      <c r="U45" s="12"/>
      <c r="V45" s="13"/>
      <c r="W45" s="12"/>
      <c r="X45" s="13"/>
      <c r="Y45" s="12"/>
      <c r="Z45" s="13"/>
      <c r="AA45" s="12"/>
      <c r="AB45" s="13"/>
      <c r="AC45" s="13"/>
      <c r="AD45" s="13"/>
      <c r="AE45" s="14">
        <f t="shared" ref="AE45" si="36">IF(AS45=0,"",SUM(AF45:AR45)/AS45)</f>
        <v>40.342110091743116</v>
      </c>
      <c r="AF45">
        <f t="shared" si="2"/>
        <v>0</v>
      </c>
      <c r="AG45">
        <f t="shared" si="3"/>
        <v>1172.08</v>
      </c>
      <c r="AH45">
        <f t="shared" si="4"/>
        <v>905.94</v>
      </c>
      <c r="AI45">
        <f t="shared" si="5"/>
        <v>630.08000000000004</v>
      </c>
      <c r="AJ45">
        <f t="shared" si="6"/>
        <v>0</v>
      </c>
      <c r="AK45">
        <f t="shared" si="7"/>
        <v>881.2</v>
      </c>
      <c r="AL45">
        <f t="shared" si="8"/>
        <v>0</v>
      </c>
      <c r="AM45">
        <f t="shared" si="9"/>
        <v>807.99</v>
      </c>
      <c r="AN45">
        <f t="shared" si="10"/>
        <v>0</v>
      </c>
      <c r="AO45">
        <f t="shared" si="11"/>
        <v>0</v>
      </c>
      <c r="AP45">
        <f t="shared" si="32"/>
        <v>0</v>
      </c>
      <c r="AQ45">
        <f t="shared" si="33"/>
        <v>0</v>
      </c>
      <c r="AR45">
        <f t="shared" si="34"/>
        <v>0</v>
      </c>
      <c r="AS45" s="15">
        <f t="shared" si="35"/>
        <v>109</v>
      </c>
      <c r="AV45" s="16">
        <v>12</v>
      </c>
      <c r="AW45" s="17" t="s">
        <v>45</v>
      </c>
      <c r="AX45" s="16">
        <v>169.8</v>
      </c>
      <c r="AY45" s="16">
        <v>-1.4</v>
      </c>
      <c r="AZ45" s="18" t="s">
        <v>55</v>
      </c>
    </row>
    <row r="46" spans="1:52" ht="19.95" customHeight="1" x14ac:dyDescent="0.3">
      <c r="A46" s="10"/>
      <c r="B46" s="20"/>
      <c r="C46" s="27"/>
      <c r="D46" s="19"/>
      <c r="E46" s="44"/>
      <c r="F46" s="12"/>
      <c r="G46" s="12"/>
      <c r="H46" s="12"/>
      <c r="I46" s="12"/>
      <c r="J46" s="13"/>
      <c r="K46" s="12"/>
      <c r="L46" s="13"/>
      <c r="M46" s="12"/>
      <c r="N46" s="13"/>
      <c r="O46" s="12"/>
      <c r="P46" s="13"/>
      <c r="Q46" s="12"/>
      <c r="R46" s="13"/>
      <c r="S46" s="12"/>
      <c r="T46" s="13"/>
      <c r="U46" s="12"/>
      <c r="V46" s="13"/>
      <c r="W46" s="12"/>
      <c r="X46" s="13"/>
      <c r="Y46" s="12"/>
      <c r="Z46" s="13"/>
      <c r="AA46" s="12"/>
      <c r="AB46" s="13"/>
      <c r="AC46" s="13"/>
      <c r="AD46" s="13"/>
      <c r="AE46" s="14"/>
      <c r="AS46" s="15"/>
      <c r="AV46" s="16"/>
      <c r="AW46" s="17"/>
      <c r="AX46" s="16"/>
      <c r="AY46" s="16"/>
      <c r="AZ46" s="18"/>
    </row>
    <row r="47" spans="1:52" ht="19.95" customHeight="1" x14ac:dyDescent="0.3">
      <c r="A47" s="10"/>
      <c r="B47" s="20"/>
      <c r="C47" s="27"/>
      <c r="D47" s="19"/>
      <c r="E47" s="44"/>
      <c r="F47" s="12"/>
      <c r="G47" s="12"/>
      <c r="H47" s="12"/>
      <c r="I47" s="12"/>
      <c r="J47" s="13"/>
      <c r="K47" s="12"/>
      <c r="L47" s="13"/>
      <c r="M47" s="12"/>
      <c r="N47" s="13"/>
      <c r="O47" s="12"/>
      <c r="P47" s="13"/>
      <c r="Q47" s="12"/>
      <c r="R47" s="13"/>
      <c r="S47" s="12"/>
      <c r="T47" s="13"/>
      <c r="U47" s="12"/>
      <c r="V47" s="13"/>
      <c r="W47" s="12"/>
      <c r="X47" s="13"/>
      <c r="Y47" s="12"/>
      <c r="Z47" s="13"/>
      <c r="AA47" s="12"/>
      <c r="AB47" s="13"/>
      <c r="AC47" s="13"/>
      <c r="AD47" s="13"/>
      <c r="AE47" s="14"/>
      <c r="AS47" s="15"/>
      <c r="AV47" s="16"/>
      <c r="AW47" s="17"/>
      <c r="AX47" s="16"/>
      <c r="AY47" s="16"/>
      <c r="AZ47" s="18"/>
    </row>
    <row r="48" spans="1:52" ht="19.95" customHeight="1" x14ac:dyDescent="0.3">
      <c r="A48" s="10"/>
      <c r="B48" s="20"/>
      <c r="C48" s="27"/>
      <c r="D48" s="19"/>
      <c r="E48" s="44"/>
      <c r="F48" s="12"/>
      <c r="G48" s="12"/>
      <c r="H48" s="12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3"/>
      <c r="AD48" s="13"/>
      <c r="AE48" s="14"/>
      <c r="AS48" s="15"/>
      <c r="AV48" s="16"/>
      <c r="AW48" s="17"/>
      <c r="AX48" s="16"/>
      <c r="AY48" s="16"/>
      <c r="AZ48" s="18"/>
    </row>
    <row r="49" spans="1:52" ht="19.95" customHeight="1" x14ac:dyDescent="0.3">
      <c r="A49" s="10"/>
      <c r="B49" s="20"/>
      <c r="C49" s="27"/>
      <c r="D49" s="19"/>
      <c r="E49" s="44"/>
      <c r="F49" s="12"/>
      <c r="G49" s="12"/>
      <c r="H49" s="12"/>
      <c r="I49" s="12"/>
      <c r="J49" s="13"/>
      <c r="K49" s="12"/>
      <c r="L49" s="13"/>
      <c r="M49" s="12"/>
      <c r="N49" s="13"/>
      <c r="O49" s="12"/>
      <c r="P49" s="13"/>
      <c r="Q49" s="12"/>
      <c r="R49" s="13"/>
      <c r="S49" s="12"/>
      <c r="T49" s="13"/>
      <c r="U49" s="12"/>
      <c r="V49" s="13"/>
      <c r="W49" s="12"/>
      <c r="X49" s="13"/>
      <c r="Y49" s="12"/>
      <c r="Z49" s="13"/>
      <c r="AA49" s="12"/>
      <c r="AB49" s="13"/>
      <c r="AC49" s="13"/>
      <c r="AD49" s="13"/>
      <c r="AE49" s="14"/>
      <c r="AS49" s="15"/>
      <c r="AV49" s="16"/>
      <c r="AW49" s="17"/>
      <c r="AX49" s="16"/>
      <c r="AY49" s="16"/>
      <c r="AZ49" s="18"/>
    </row>
    <row r="50" spans="1:52" ht="19.95" customHeight="1" x14ac:dyDescent="0.3">
      <c r="A50" s="10"/>
      <c r="B50" s="20"/>
      <c r="C50" s="27"/>
      <c r="D50" s="19"/>
      <c r="E50" s="44"/>
      <c r="F50" s="12"/>
      <c r="G50" s="12"/>
      <c r="H50" s="12"/>
      <c r="I50" s="12"/>
      <c r="J50" s="13"/>
      <c r="K50" s="12"/>
      <c r="L50" s="13"/>
      <c r="M50" s="12"/>
      <c r="N50" s="13"/>
      <c r="O50" s="12"/>
      <c r="P50" s="13"/>
      <c r="Q50" s="12"/>
      <c r="R50" s="13"/>
      <c r="S50" s="12"/>
      <c r="T50" s="13"/>
      <c r="U50" s="12"/>
      <c r="V50" s="13"/>
      <c r="W50" s="12"/>
      <c r="X50" s="13"/>
      <c r="Y50" s="12"/>
      <c r="Z50" s="13"/>
      <c r="AA50" s="12"/>
      <c r="AB50" s="13"/>
      <c r="AC50" s="13"/>
      <c r="AD50" s="13"/>
      <c r="AE50" s="14"/>
      <c r="AS50" s="15"/>
      <c r="AV50" s="16"/>
      <c r="AW50" s="17"/>
      <c r="AX50" s="16"/>
      <c r="AY50" s="18"/>
      <c r="AZ50" s="18"/>
    </row>
    <row r="51" spans="1:52" ht="19.95" customHeight="1" x14ac:dyDescent="0.3">
      <c r="A51" s="10"/>
      <c r="B51" s="20"/>
      <c r="C51" s="27"/>
      <c r="D51" s="19"/>
      <c r="E51" s="44"/>
      <c r="F51" s="12"/>
      <c r="G51" s="12"/>
      <c r="H51" s="12"/>
      <c r="I51" s="12"/>
      <c r="J51" s="13"/>
      <c r="K51" s="12"/>
      <c r="L51" s="13"/>
      <c r="M51" s="12"/>
      <c r="N51" s="13"/>
      <c r="O51" s="12"/>
      <c r="P51" s="13"/>
      <c r="Q51" s="12"/>
      <c r="R51" s="13"/>
      <c r="S51" s="12"/>
      <c r="T51" s="13"/>
      <c r="U51" s="12"/>
      <c r="V51" s="13"/>
      <c r="W51" s="12"/>
      <c r="X51" s="13"/>
      <c r="Y51" s="12"/>
      <c r="Z51" s="13"/>
      <c r="AA51" s="12"/>
      <c r="AB51" s="13"/>
      <c r="AC51" s="13"/>
      <c r="AD51" s="13"/>
      <c r="AE51" s="14"/>
      <c r="AS51" s="15"/>
      <c r="AV51" s="16"/>
      <c r="AW51" s="17"/>
      <c r="AX51" s="16"/>
      <c r="AY51" s="16"/>
      <c r="AZ51" s="18"/>
    </row>
    <row r="52" spans="1:52" ht="19.95" customHeight="1" x14ac:dyDescent="0.3">
      <c r="A52" s="10"/>
      <c r="B52" s="20"/>
      <c r="C52" s="27"/>
      <c r="D52" s="19"/>
      <c r="E52" s="44"/>
      <c r="F52" s="12"/>
      <c r="G52" s="12"/>
      <c r="H52" s="12"/>
      <c r="I52" s="12"/>
      <c r="J52" s="13"/>
      <c r="K52" s="12"/>
      <c r="L52" s="13"/>
      <c r="M52" s="12"/>
      <c r="N52" s="13"/>
      <c r="O52" s="12"/>
      <c r="P52" s="13"/>
      <c r="Q52" s="12"/>
      <c r="R52" s="13"/>
      <c r="S52" s="12"/>
      <c r="T52" s="13"/>
      <c r="U52" s="12"/>
      <c r="V52" s="13"/>
      <c r="W52" s="12"/>
      <c r="X52" s="13"/>
      <c r="Y52" s="12"/>
      <c r="Z52" s="13"/>
      <c r="AA52" s="12"/>
      <c r="AB52" s="13"/>
      <c r="AC52" s="13"/>
      <c r="AD52" s="13"/>
      <c r="AE52" s="14"/>
      <c r="AS52" s="15"/>
      <c r="AV52" s="16"/>
      <c r="AW52" s="17"/>
      <c r="AX52" s="16"/>
      <c r="AY52" s="16"/>
      <c r="AZ52" s="18"/>
    </row>
    <row r="53" spans="1:52" ht="19.95" customHeight="1" x14ac:dyDescent="0.3">
      <c r="A53" s="10"/>
      <c r="B53" s="20"/>
      <c r="C53" s="27"/>
      <c r="D53" s="19"/>
      <c r="E53" s="44"/>
      <c r="F53" s="12"/>
      <c r="G53" s="12"/>
      <c r="H53" s="12"/>
      <c r="I53" s="12"/>
      <c r="J53" s="13"/>
      <c r="K53" s="12"/>
      <c r="L53" s="13"/>
      <c r="M53" s="12"/>
      <c r="N53" s="13"/>
      <c r="O53" s="12"/>
      <c r="P53" s="13"/>
      <c r="Q53" s="12"/>
      <c r="R53" s="13"/>
      <c r="S53" s="12"/>
      <c r="T53" s="13"/>
      <c r="U53" s="12"/>
      <c r="V53" s="13"/>
      <c r="W53" s="12"/>
      <c r="X53" s="13"/>
      <c r="Y53" s="12"/>
      <c r="Z53" s="13"/>
      <c r="AA53" s="12"/>
      <c r="AB53" s="13"/>
      <c r="AC53" s="13"/>
      <c r="AD53" s="13"/>
      <c r="AE53" s="14"/>
      <c r="AS53" s="15"/>
      <c r="AV53" s="16"/>
      <c r="AW53" s="17"/>
      <c r="AX53" s="16"/>
      <c r="AY53" s="16"/>
      <c r="AZ53" s="18"/>
    </row>
    <row r="54" spans="1:52" ht="19.95" customHeight="1" x14ac:dyDescent="0.3">
      <c r="A54" s="10"/>
      <c r="B54" s="20"/>
      <c r="C54" s="27"/>
      <c r="D54" s="19"/>
      <c r="E54" s="44"/>
      <c r="F54" s="12"/>
      <c r="G54" s="12"/>
      <c r="H54" s="12"/>
      <c r="I54" s="12"/>
      <c r="J54" s="13"/>
      <c r="K54" s="12"/>
      <c r="L54" s="13"/>
      <c r="M54" s="12"/>
      <c r="N54" s="13"/>
      <c r="O54" s="12"/>
      <c r="P54" s="13"/>
      <c r="Q54" s="12"/>
      <c r="R54" s="13"/>
      <c r="S54" s="12"/>
      <c r="T54" s="13"/>
      <c r="U54" s="12"/>
      <c r="V54" s="13"/>
      <c r="W54" s="12"/>
      <c r="X54" s="13"/>
      <c r="Y54" s="12"/>
      <c r="Z54" s="13"/>
      <c r="AA54" s="12"/>
      <c r="AB54" s="13"/>
      <c r="AC54" s="13"/>
      <c r="AD54" s="13"/>
      <c r="AE54" s="14"/>
      <c r="AS54" s="15"/>
      <c r="AV54" s="16"/>
      <c r="AW54" s="17"/>
      <c r="AX54" s="16"/>
      <c r="AY54" s="16"/>
      <c r="AZ54" s="18"/>
    </row>
  </sheetData>
  <sortState xmlns:xlrd2="http://schemas.microsoft.com/office/spreadsheetml/2017/richdata2" ref="C32:AE44">
    <sortCondition descending="1" ref="AE32:AE44"/>
  </sortState>
  <mergeCells count="2">
    <mergeCell ref="A1:C1"/>
    <mergeCell ref="AE1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2025-11-27T20:16:00Z</dcterms:modified>
</cp:coreProperties>
</file>