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360f42bf7391da4/Documenten/ABC de Peel/website/"/>
    </mc:Choice>
  </mc:AlternateContent>
  <xr:revisionPtr revIDLastSave="0" documentId="8_{83ABD156-7073-4BB1-BC55-AD4714A84E62}" xr6:coauthVersionLast="47" xr6:coauthVersionMax="47" xr10:uidLastSave="{00000000-0000-0000-0000-000000000000}"/>
  <bookViews>
    <workbookView xWindow="-120" yWindow="-120" windowWidth="20730" windowHeight="11040" xr2:uid="{6051BE2B-B05A-46B3-9966-AED2665092BD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50" i="1" l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S44" i="1"/>
  <c r="AE44" i="1" s="1"/>
  <c r="A44" i="1" s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S20" i="1"/>
  <c r="AE20" i="1" s="1"/>
  <c r="A20" i="1" s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48" i="1" l="1"/>
  <c r="AE50" i="1"/>
  <c r="AE53" i="1"/>
  <c r="AE26" i="1"/>
  <c r="AE27" i="1"/>
  <c r="AE36" i="1"/>
  <c r="AE34" i="1"/>
  <c r="AE33" i="1"/>
  <c r="AE54" i="1"/>
  <c r="AE51" i="1"/>
  <c r="AE31" i="1"/>
  <c r="AE23" i="1"/>
  <c r="AE29" i="1"/>
  <c r="AE46" i="1"/>
  <c r="AE49" i="1"/>
  <c r="AE41" i="1"/>
  <c r="AE43" i="1"/>
  <c r="AE47" i="1"/>
  <c r="AE40" i="1"/>
  <c r="AE39" i="1"/>
  <c r="AE42" i="1"/>
  <c r="AE32" i="1"/>
  <c r="AE35" i="1"/>
  <c r="AE38" i="1"/>
  <c r="AE45" i="1"/>
  <c r="AE21" i="1"/>
  <c r="A21" i="1" s="1"/>
  <c r="AE25" i="1"/>
  <c r="AE28" i="1"/>
  <c r="AE30" i="1"/>
  <c r="AE52" i="1"/>
  <c r="AE22" i="1"/>
  <c r="AE24" i="1"/>
  <c r="AE12" i="1"/>
  <c r="AE5" i="1"/>
  <c r="AE17" i="1"/>
  <c r="AE9" i="1"/>
  <c r="AE11" i="1"/>
  <c r="AE15" i="1"/>
  <c r="AE4" i="1"/>
  <c r="AE6" i="1"/>
  <c r="AE3" i="1"/>
  <c r="AE16" i="1"/>
  <c r="AE13" i="1"/>
  <c r="AE10" i="1"/>
  <c r="AE8" i="1"/>
  <c r="AE14" i="1"/>
  <c r="AE18" i="1"/>
  <c r="AE7" i="1"/>
  <c r="A24" i="1" l="1"/>
  <c r="A3" i="1"/>
  <c r="A12" i="1"/>
  <c r="A5" i="1"/>
  <c r="A9" i="1"/>
  <c r="A15" i="1"/>
  <c r="A17" i="1"/>
  <c r="A11" i="1"/>
  <c r="A14" i="1"/>
  <c r="A10" i="1"/>
  <c r="A7" i="1"/>
  <c r="A6" i="1"/>
  <c r="A16" i="1"/>
  <c r="A18" i="1"/>
  <c r="A8" i="1"/>
  <c r="A13" i="1"/>
  <c r="A4" i="1"/>
</calcChain>
</file>

<file path=xl/sharedStrings.xml><?xml version="1.0" encoding="utf-8"?>
<sst xmlns="http://schemas.openxmlformats.org/spreadsheetml/2006/main" count="253" uniqueCount="114">
  <si>
    <t>Datum</t>
  </si>
  <si>
    <t>Gemiddeld</t>
  </si>
  <si>
    <t>Rang</t>
  </si>
  <si>
    <t>Groep</t>
  </si>
  <si>
    <t>ronde 1</t>
  </si>
  <si>
    <t>Spel 1</t>
  </si>
  <si>
    <t>ronde 2</t>
  </si>
  <si>
    <t>Spel 2</t>
  </si>
  <si>
    <t>ronde 3</t>
  </si>
  <si>
    <t>Spel 3</t>
  </si>
  <si>
    <t>ronde 4</t>
  </si>
  <si>
    <t>Spel 4</t>
  </si>
  <si>
    <t>ronde 5</t>
  </si>
  <si>
    <t>Spel 5</t>
  </si>
  <si>
    <t>ronde 6</t>
  </si>
  <si>
    <t>Spel 6</t>
  </si>
  <si>
    <t>ronde 7</t>
  </si>
  <si>
    <t>Spel 7</t>
  </si>
  <si>
    <t>ronde 8</t>
  </si>
  <si>
    <t>Spel 8</t>
  </si>
  <si>
    <t>ronde 9</t>
  </si>
  <si>
    <t>Spel 9</t>
  </si>
  <si>
    <t>ronde 10</t>
  </si>
  <si>
    <t>Spel 10</t>
  </si>
  <si>
    <t>ronde 11</t>
  </si>
  <si>
    <t>Spel 11</t>
  </si>
  <si>
    <t>ronde 12</t>
  </si>
  <si>
    <t>Spel 12</t>
  </si>
  <si>
    <t>ronde 13</t>
  </si>
  <si>
    <t>Spel 13</t>
  </si>
  <si>
    <t>score 1</t>
  </si>
  <si>
    <t>score 2</t>
  </si>
  <si>
    <t>score 3</t>
  </si>
  <si>
    <t>score 4</t>
  </si>
  <si>
    <t>score 5</t>
  </si>
  <si>
    <t>score 6</t>
  </si>
  <si>
    <t>score 7</t>
  </si>
  <si>
    <t>score 8</t>
  </si>
  <si>
    <t>score 9</t>
  </si>
  <si>
    <t>score 10</t>
  </si>
  <si>
    <t>score 11</t>
  </si>
  <si>
    <t>score 12</t>
  </si>
  <si>
    <t>score 13</t>
  </si>
  <si>
    <t>spellen</t>
  </si>
  <si>
    <t>rood</t>
  </si>
  <si>
    <t>A</t>
  </si>
  <si>
    <t>Jan Jaspers (90,0) &amp; Ruud Wierts (90,0)</t>
  </si>
  <si>
    <t>Piet Aarts (89,9) &amp; Martien van Heugten (89,9)</t>
  </si>
  <si>
    <t>Evert Manders (92,3) &amp; Bjorn Rosenberg (92,3)</t>
  </si>
  <si>
    <t>Herbert Clevis (91,5) &amp; Marja Peters (91,5)</t>
  </si>
  <si>
    <t>Jos Bongers (88,0) &amp; Nel Jaspers (88,0)</t>
  </si>
  <si>
    <t>Nelly van Geffen (82,1) &amp; Hanny van der Loo (82,1)</t>
  </si>
  <si>
    <t>Nora van de Rijdt (86,1) &amp; Marjan van Oosterhout (86,9)</t>
  </si>
  <si>
    <t>Helma Wierts (92,5) &amp; Faas Peters (92,5)</t>
  </si>
  <si>
    <t>Jo van Hoef (89,3) &amp; Gerard Leenders (87,8)</t>
  </si>
  <si>
    <t>Truus van de Kruijs (84,9) &amp; Ria van Roy (84,9)</t>
  </si>
  <si>
    <t>Jac Huijsmans (77,2) &amp; Rini Zegers (79,2)</t>
  </si>
  <si>
    <t>wit</t>
  </si>
  <si>
    <t>Henk van Bree  &amp; Freek van Eck</t>
  </si>
  <si>
    <t xml:space="preserve">Helma Wierts &amp; Ruud Wierts </t>
  </si>
  <si>
    <t xml:space="preserve">Piet Aarts  &amp; Martien van Heugten </t>
  </si>
  <si>
    <t>Ton Lucassen  &amp; Mirjam Goorhuis</t>
  </si>
  <si>
    <t>Ton Althuizen  &amp; Henk van den Berg</t>
  </si>
  <si>
    <t xml:space="preserve">Hans Berkers  &amp; Faas Peters </t>
  </si>
  <si>
    <t>Herbert Clevis  &amp; Bjorn Rosenberg</t>
  </si>
  <si>
    <t>Jan Jaspers  &amp; Jan van den Oever</t>
  </si>
  <si>
    <t>Nellie van Dijk &amp; Evert Manders</t>
  </si>
  <si>
    <t>Jan van den Boomen  &amp; Toine van Oosterhout</t>
  </si>
  <si>
    <t>Ronald van der Lelij  &amp; Marloes van Lierop</t>
  </si>
  <si>
    <t xml:space="preserve">Ria van Bussel  &amp; Carla Geven </t>
  </si>
  <si>
    <t>Gerard Leenders &amp; Maria van Roosendaal</t>
  </si>
  <si>
    <t>Petra van Brussel  &amp; Theo Jonker</t>
  </si>
  <si>
    <t>Peter van Nunen &amp; Helma van Ooijen</t>
  </si>
  <si>
    <t>Jo van Hoef  &amp; Truus de Win</t>
  </si>
  <si>
    <t>Ranking 1-9-26</t>
  </si>
  <si>
    <t>Fransie van de Eijnde &amp; Loe van den Eijnde</t>
  </si>
  <si>
    <t>Irma Bloem  &amp; Peter Bloem</t>
  </si>
  <si>
    <t>Hanny van der Loo &amp; Toon Peters</t>
  </si>
  <si>
    <t xml:space="preserve">Guido Donkers &amp; Piet van Rens </t>
  </si>
  <si>
    <t xml:space="preserve">Henriette Hoebergen  &amp; Frits Hoebergen </t>
  </si>
  <si>
    <t>Jo van Horssen  &amp; Jac Huijsmans</t>
  </si>
  <si>
    <t>Ton Bakens &amp; Michel Mikkers</t>
  </si>
  <si>
    <t>Lia Heijligers  &amp; Gerard Heijligers</t>
  </si>
  <si>
    <t>Judith Aust &amp; Ralph van Eijk</t>
  </si>
  <si>
    <t>Mia Bouwmans  &amp; Wilma Zegers</t>
  </si>
  <si>
    <t>Ali den Boer &amp; Marijke van der Heijden</t>
  </si>
  <si>
    <t>Erneste Mulder  &amp; Karin Schriks</t>
  </si>
  <si>
    <t xml:space="preserve">Gerard van der Loo &amp; Jan van der Loo </t>
  </si>
  <si>
    <t xml:space="preserve">Toon vd Kerkhof &amp; Willemijn vd Kerkhof </t>
  </si>
  <si>
    <t>Marian vd Boomen  &amp; Hannelore Sloover</t>
  </si>
  <si>
    <t>Frans de Jong &amp; Bernadette Raymakers</t>
  </si>
  <si>
    <t>Jacqueline Oomens &amp; Ans van Stiphout</t>
  </si>
  <si>
    <t>Ranking 165+</t>
  </si>
  <si>
    <t>blauw</t>
  </si>
  <si>
    <t>Lieke van der Broek &amp; Johan Cranendonk</t>
  </si>
  <si>
    <t xml:space="preserve">Bert Klerx  &amp; Henk Peters </t>
  </si>
  <si>
    <t>Mieke vd Bosch &amp; Francien van Bussel</t>
  </si>
  <si>
    <t>Els van Oosterhout &amp; Sjef van Oosterhout</t>
  </si>
  <si>
    <t>Elly Hoefnagels  &amp; Yvonne Thoer</t>
  </si>
  <si>
    <t xml:space="preserve">Liesje Hendriks  &amp; Wilma Peters </t>
  </si>
  <si>
    <t>Jan van Bussel  &amp; Martin Oomens</t>
  </si>
  <si>
    <t>Theo Isbouts  &amp; Theo Martens</t>
  </si>
  <si>
    <t>Cees Kros  &amp; Ger Litjens</t>
  </si>
  <si>
    <t>Anton Lamers  &amp; Marja Lamers</t>
  </si>
  <si>
    <t>Franca Bankers &amp; Marjo Stevens</t>
  </si>
  <si>
    <t>Ine Sleegers  &amp; Ine Swinkels</t>
  </si>
  <si>
    <t>Bram Nugteren  &amp; Silvia Nugteren</t>
  </si>
  <si>
    <t xml:space="preserve">Frans Roijackers &amp; Lizette Roijackers </t>
  </si>
  <si>
    <t>Ranking 152+ -165</t>
  </si>
  <si>
    <t>Ranking 152 -</t>
  </si>
  <si>
    <t>Maria van Bussel &amp; Maria de Groot</t>
  </si>
  <si>
    <t>Nellie en Gerard v.Grimbergen</t>
  </si>
  <si>
    <t>Stand maandag herfstperiode 2025</t>
  </si>
  <si>
    <t>Ben Koolen &amp; Annelies Tielemans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</si>
</sst>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;@"/>
  </numFmts>
  <fonts count="1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rgb="FF000000"/>
      <name val="Arial"/>
      <family val="2"/>
    </font>
    <font>
      <sz val="8"/>
      <color rgb="FF000000"/>
      <name val="Arial"/>
      <family val="2"/>
    </font>
    <font>
      <b/>
      <sz val="10"/>
      <color indexed="12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11"/>
      <name val="Arial"/>
      <family val="2"/>
    </font>
    <font>
      <b/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B1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2" fontId="3" fillId="2" borderId="1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2" fontId="2" fillId="2" borderId="5" xfId="0" applyNumberFormat="1" applyFont="1" applyFill="1" applyBorder="1" applyAlignment="1">
      <alignment horizontal="center" vertical="center"/>
    </xf>
    <xf numFmtId="0" fontId="5" fillId="0" borderId="0" xfId="0" applyFont="1"/>
    <xf numFmtId="0" fontId="0" fillId="0" borderId="7" xfId="0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8" fillId="4" borderId="7" xfId="0" applyNumberFormat="1" applyFont="1" applyFill="1" applyBorder="1" applyAlignment="1">
      <alignment horizontal="center"/>
    </xf>
    <xf numFmtId="2" fontId="0" fillId="0" borderId="0" xfId="0" applyNumberFormat="1"/>
    <xf numFmtId="0" fontId="9" fillId="5" borderId="0" xfId="0" applyFont="1" applyFill="1" applyAlignment="1">
      <alignment horizontal="right" vertical="center" wrapText="1"/>
    </xf>
    <xf numFmtId="0" fontId="9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6" fillId="7" borderId="0" xfId="0" applyFont="1" applyFill="1" applyAlignment="1">
      <alignment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0" fontId="5" fillId="9" borderId="7" xfId="0" applyFont="1" applyFill="1" applyBorder="1" applyAlignment="1">
      <alignment horizontal="center" vertical="center"/>
    </xf>
    <xf numFmtId="2" fontId="3" fillId="9" borderId="7" xfId="0" applyNumberFormat="1" applyFont="1" applyFill="1" applyBorder="1" applyAlignment="1">
      <alignment horizontal="center"/>
    </xf>
    <xf numFmtId="2" fontId="0" fillId="9" borderId="7" xfId="0" applyNumberFormat="1" applyFill="1" applyBorder="1" applyAlignment="1">
      <alignment horizontal="center"/>
    </xf>
    <xf numFmtId="2" fontId="8" fillId="9" borderId="7" xfId="0" applyNumberFormat="1" applyFont="1" applyFill="1" applyBorder="1" applyAlignment="1">
      <alignment horizontal="center"/>
    </xf>
    <xf numFmtId="0" fontId="0" fillId="9" borderId="0" xfId="0" applyFill="1"/>
    <xf numFmtId="2" fontId="0" fillId="9" borderId="0" xfId="0" applyNumberFormat="1" applyFill="1"/>
    <xf numFmtId="0" fontId="9" fillId="9" borderId="0" xfId="0" applyFont="1" applyFill="1" applyAlignment="1">
      <alignment horizontal="right" vertical="center" wrapText="1"/>
    </xf>
    <xf numFmtId="0" fontId="9" fillId="9" borderId="0" xfId="0" applyFont="1" applyFill="1" applyAlignment="1">
      <alignment horizontal="center" vertical="center" wrapText="1"/>
    </xf>
    <xf numFmtId="0" fontId="9" fillId="9" borderId="0" xfId="0" applyFont="1" applyFill="1" applyAlignment="1">
      <alignment vertical="center" wrapText="1"/>
    </xf>
    <xf numFmtId="0" fontId="3" fillId="10" borderId="7" xfId="0" applyFont="1" applyFill="1" applyBorder="1" applyAlignment="1">
      <alignment horizontal="center"/>
    </xf>
    <xf numFmtId="0" fontId="11" fillId="9" borderId="7" xfId="0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/>
    </xf>
    <xf numFmtId="2" fontId="11" fillId="0" borderId="8" xfId="0" applyNumberFormat="1" applyFont="1" applyBorder="1" applyAlignment="1">
      <alignment horizontal="center"/>
    </xf>
    <xf numFmtId="2" fontId="11" fillId="9" borderId="7" xfId="0" applyNumberFormat="1" applyFont="1" applyFill="1" applyBorder="1" applyAlignment="1">
      <alignment horizontal="center"/>
    </xf>
    <xf numFmtId="2" fontId="11" fillId="0" borderId="0" xfId="0" applyNumberFormat="1" applyFont="1" applyAlignment="1">
      <alignment horizontal="center"/>
    </xf>
    <xf numFmtId="2" fontId="12" fillId="2" borderId="5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AD366-4057-4B50-AE0B-98DF84B727AA}">
  <dimension ref="A1:BB63"/>
  <sheetViews>
    <sheetView tabSelected="1" topLeftCell="A26" workbookViewId="0">
      <selection activeCell="BE11" sqref="BE11"/>
    </sheetView>
  </sheetViews>
  <sheetFormatPr defaultRowHeight="15" x14ac:dyDescent="0.25"/>
  <cols>
    <col min="1" max="1" width="6.5703125" style="21" customWidth="1"/>
    <col min="2" max="2" width="6.85546875" style="21" bestFit="1" customWidth="1"/>
    <col min="3" max="3" width="51.28515625" style="22" customWidth="1"/>
    <col min="4" max="4" width="10.28515625" style="23" customWidth="1"/>
    <col min="5" max="5" width="8.42578125" style="46" customWidth="1"/>
    <col min="6" max="6" width="5.7109375" style="24" hidden="1" customWidth="1"/>
    <col min="7" max="7" width="7" style="25" customWidth="1"/>
    <col min="8" max="8" width="5.7109375" style="25" hidden="1" customWidth="1"/>
    <col min="9" max="9" width="7" style="21" customWidth="1"/>
    <col min="10" max="10" width="5.7109375" style="21" hidden="1" customWidth="1"/>
    <col min="11" max="11" width="7" style="25" hidden="1" customWidth="1"/>
    <col min="12" max="12" width="5.7109375" style="21" hidden="1" customWidth="1"/>
    <col min="13" max="13" width="7" style="25" hidden="1" customWidth="1"/>
    <col min="14" max="14" width="5.7109375" style="21" hidden="1" customWidth="1"/>
    <col min="15" max="15" width="7" style="25" hidden="1" customWidth="1"/>
    <col min="16" max="16" width="5.7109375" style="21" hidden="1" customWidth="1"/>
    <col min="17" max="17" width="7" style="25" hidden="1" customWidth="1"/>
    <col min="18" max="18" width="5.7109375" style="21" hidden="1" customWidth="1"/>
    <col min="19" max="19" width="7" style="25" hidden="1" customWidth="1"/>
    <col min="20" max="20" width="5.7109375" style="21" hidden="1" customWidth="1"/>
    <col min="21" max="21" width="7" style="25" hidden="1" customWidth="1"/>
    <col min="22" max="22" width="5.7109375" style="21" hidden="1" customWidth="1"/>
    <col min="23" max="23" width="7.85546875" style="25" hidden="1" customWidth="1"/>
    <col min="24" max="24" width="6.5703125" style="21" hidden="1" customWidth="1"/>
    <col min="25" max="25" width="7.85546875" style="25" hidden="1" customWidth="1"/>
    <col min="26" max="26" width="6.5703125" style="21" hidden="1" customWidth="1"/>
    <col min="27" max="27" width="7.85546875" style="21" hidden="1" customWidth="1"/>
    <col min="28" max="28" width="6.5703125" style="21" hidden="1" customWidth="1"/>
    <col min="29" max="29" width="7.85546875" style="21" hidden="1" customWidth="1"/>
    <col min="30" max="30" width="6.5703125" style="21" hidden="1" customWidth="1"/>
    <col min="31" max="31" width="12.28515625" style="26" customWidth="1"/>
    <col min="32" max="51" width="8.85546875" hidden="1" customWidth="1"/>
    <col min="52" max="52" width="7" hidden="1" customWidth="1"/>
    <col min="53" max="54" width="8.85546875" hidden="1" customWidth="1"/>
    <col min="55" max="66" width="8.85546875" customWidth="1"/>
  </cols>
  <sheetData>
    <row r="1" spans="1:52" ht="16.5" thickBot="1" x14ac:dyDescent="0.3">
      <c r="A1" s="50" t="s">
        <v>112</v>
      </c>
      <c r="B1" s="51"/>
      <c r="C1" s="52"/>
      <c r="D1" s="48"/>
      <c r="E1" s="43"/>
      <c r="F1" s="2"/>
      <c r="G1" s="1"/>
      <c r="H1" s="2"/>
      <c r="I1" s="3"/>
      <c r="J1" s="4"/>
      <c r="K1" s="1"/>
      <c r="L1" s="4"/>
      <c r="M1" s="1"/>
      <c r="N1" s="4"/>
      <c r="O1" s="1"/>
      <c r="P1" s="4"/>
      <c r="Q1" s="1"/>
      <c r="R1" s="4"/>
      <c r="S1" s="1"/>
      <c r="T1" s="4"/>
      <c r="U1" s="5"/>
      <c r="V1" s="4"/>
      <c r="W1" s="1"/>
      <c r="X1" s="4"/>
      <c r="Y1" s="1"/>
      <c r="Z1" s="4"/>
      <c r="AA1" s="3"/>
      <c r="AB1" s="4"/>
      <c r="AC1" s="3" t="s">
        <v>0</v>
      </c>
      <c r="AD1" s="4"/>
      <c r="AE1" s="53" t="s">
        <v>1</v>
      </c>
    </row>
    <row r="2" spans="1:52" s="9" customFormat="1" ht="12.75" x14ac:dyDescent="0.2">
      <c r="A2" s="6" t="s">
        <v>2</v>
      </c>
      <c r="B2" s="6" t="s">
        <v>3</v>
      </c>
      <c r="C2" s="7" t="s">
        <v>92</v>
      </c>
      <c r="D2" s="49" t="s">
        <v>74</v>
      </c>
      <c r="E2" s="47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16</v>
      </c>
      <c r="R2" s="8" t="s">
        <v>17</v>
      </c>
      <c r="S2" s="8" t="s">
        <v>18</v>
      </c>
      <c r="T2" s="8" t="s">
        <v>19</v>
      </c>
      <c r="U2" s="8" t="s">
        <v>20</v>
      </c>
      <c r="V2" s="8" t="s">
        <v>21</v>
      </c>
      <c r="W2" s="8" t="s">
        <v>22</v>
      </c>
      <c r="X2" s="8" t="s">
        <v>23</v>
      </c>
      <c r="Y2" s="8" t="s">
        <v>24</v>
      </c>
      <c r="Z2" s="8" t="s">
        <v>25</v>
      </c>
      <c r="AA2" s="8" t="s">
        <v>26</v>
      </c>
      <c r="AB2" s="8" t="s">
        <v>27</v>
      </c>
      <c r="AC2" s="8" t="s">
        <v>28</v>
      </c>
      <c r="AD2" s="8" t="s">
        <v>29</v>
      </c>
      <c r="AE2" s="54"/>
      <c r="AF2" s="9" t="s">
        <v>30</v>
      </c>
      <c r="AG2" s="9" t="s">
        <v>31</v>
      </c>
      <c r="AH2" s="9" t="s">
        <v>32</v>
      </c>
      <c r="AI2" s="9" t="s">
        <v>33</v>
      </c>
      <c r="AJ2" s="9" t="s">
        <v>34</v>
      </c>
      <c r="AK2" s="9" t="s">
        <v>35</v>
      </c>
      <c r="AL2" s="9" t="s">
        <v>36</v>
      </c>
      <c r="AM2" s="9" t="s">
        <v>37</v>
      </c>
      <c r="AN2" s="9" t="s">
        <v>38</v>
      </c>
      <c r="AO2" s="9" t="s">
        <v>39</v>
      </c>
      <c r="AP2" s="9" t="s">
        <v>40</v>
      </c>
      <c r="AQ2" s="9" t="s">
        <v>41</v>
      </c>
      <c r="AR2" s="9" t="s">
        <v>42</v>
      </c>
      <c r="AS2" s="9" t="s">
        <v>43</v>
      </c>
    </row>
    <row r="3" spans="1:52" ht="19.899999999999999" customHeight="1" x14ac:dyDescent="0.25">
      <c r="A3" s="10">
        <f t="shared" ref="A3:A18" si="0">IF(AE3="","",RANK(AE3,AE$3:AE$19))</f>
        <v>1</v>
      </c>
      <c r="B3" s="11" t="s">
        <v>44</v>
      </c>
      <c r="C3" s="40" t="s">
        <v>58</v>
      </c>
      <c r="D3" s="28">
        <v>190.3</v>
      </c>
      <c r="E3" s="44">
        <v>66.319999999999993</v>
      </c>
      <c r="F3" s="12">
        <v>24</v>
      </c>
      <c r="G3" s="12">
        <v>60.07</v>
      </c>
      <c r="H3" s="12">
        <v>24</v>
      </c>
      <c r="I3" s="12">
        <v>60.42</v>
      </c>
      <c r="J3" s="13">
        <v>24</v>
      </c>
      <c r="K3" s="12"/>
      <c r="L3" s="13"/>
      <c r="M3" s="12"/>
      <c r="N3" s="13"/>
      <c r="O3" s="12"/>
      <c r="P3" s="13"/>
      <c r="Q3" s="12"/>
      <c r="R3" s="13"/>
      <c r="S3" s="12"/>
      <c r="T3" s="13"/>
      <c r="U3" s="12"/>
      <c r="V3" s="13"/>
      <c r="W3" s="12"/>
      <c r="X3" s="13"/>
      <c r="Y3" s="12"/>
      <c r="Z3" s="13"/>
      <c r="AA3" s="12"/>
      <c r="AB3" s="13"/>
      <c r="AC3" s="13"/>
      <c r="AD3" s="13"/>
      <c r="AE3" s="14">
        <f t="shared" ref="AE3:AE18" si="1">IF(AS3=0,"",SUM(AF3:AR3)/AS3)</f>
        <v>62.269999999999996</v>
      </c>
      <c r="AF3">
        <f t="shared" ref="AF3:AF18" si="2">E3*F3</f>
        <v>1591.6799999999998</v>
      </c>
      <c r="AG3">
        <f t="shared" ref="AG3:AG18" si="3">G3*H3</f>
        <v>1441.68</v>
      </c>
      <c r="AH3">
        <f t="shared" ref="AH3:AH18" si="4">I3*J3</f>
        <v>1450.08</v>
      </c>
      <c r="AI3">
        <f t="shared" ref="AI3:AI18" si="5">K3*L3</f>
        <v>0</v>
      </c>
      <c r="AJ3">
        <f t="shared" ref="AJ3:AJ18" si="6">M3*N3</f>
        <v>0</v>
      </c>
      <c r="AK3">
        <f t="shared" ref="AK3:AK18" si="7">O3*P3</f>
        <v>0</v>
      </c>
      <c r="AL3">
        <f t="shared" ref="AL3:AL18" si="8">Q3*R3</f>
        <v>0</v>
      </c>
      <c r="AM3">
        <f t="shared" ref="AM3:AM18" si="9">S3*T3</f>
        <v>0</v>
      </c>
      <c r="AN3">
        <f t="shared" ref="AN3:AN18" si="10">U3*V3</f>
        <v>0</v>
      </c>
      <c r="AO3">
        <f t="shared" ref="AO3:AO18" si="11">W3*X3</f>
        <v>0</v>
      </c>
      <c r="AP3">
        <f t="shared" ref="AP3:AP18" si="12">Y3*Z3</f>
        <v>0</v>
      </c>
      <c r="AQ3">
        <f t="shared" ref="AQ3:AQ18" si="13">AA3*AB3</f>
        <v>0</v>
      </c>
      <c r="AR3">
        <f t="shared" ref="AR3:AR18" si="14">AC3*AD3</f>
        <v>0</v>
      </c>
      <c r="AS3" s="15">
        <f t="shared" ref="AS3:AS18" si="15">F3+H3+J3+L3+N3+P3+R3+T3+V3+X3+Z3+AB3+AD3</f>
        <v>72</v>
      </c>
      <c r="AV3" s="16">
        <v>9</v>
      </c>
      <c r="AW3" s="17" t="s">
        <v>45</v>
      </c>
      <c r="AX3" s="16">
        <v>176</v>
      </c>
      <c r="AY3" s="16">
        <v>1</v>
      </c>
      <c r="AZ3" s="18" t="s">
        <v>50</v>
      </c>
    </row>
    <row r="4" spans="1:52" ht="19.899999999999999" customHeight="1" x14ac:dyDescent="0.25">
      <c r="A4" s="10">
        <f t="shared" si="0"/>
        <v>2</v>
      </c>
      <c r="B4" s="11" t="s">
        <v>44</v>
      </c>
      <c r="C4" s="40" t="s">
        <v>72</v>
      </c>
      <c r="D4" s="28">
        <v>168</v>
      </c>
      <c r="E4" s="44"/>
      <c r="F4" s="12"/>
      <c r="G4" s="12"/>
      <c r="H4" s="12"/>
      <c r="I4" s="12">
        <v>62.08</v>
      </c>
      <c r="J4" s="13">
        <v>24</v>
      </c>
      <c r="K4" s="12"/>
      <c r="L4" s="13"/>
      <c r="M4" s="12"/>
      <c r="N4" s="13"/>
      <c r="O4" s="12"/>
      <c r="P4" s="13"/>
      <c r="Q4" s="12"/>
      <c r="R4" s="13"/>
      <c r="S4" s="12"/>
      <c r="T4" s="13"/>
      <c r="U4" s="12"/>
      <c r="V4" s="13"/>
      <c r="W4" s="12"/>
      <c r="X4" s="13"/>
      <c r="Y4" s="12"/>
      <c r="Z4" s="13"/>
      <c r="AA4" s="12"/>
      <c r="AB4" s="13"/>
      <c r="AC4" s="13"/>
      <c r="AD4" s="13"/>
      <c r="AE4" s="14">
        <f t="shared" si="1"/>
        <v>62.080000000000005</v>
      </c>
      <c r="AF4">
        <f t="shared" si="2"/>
        <v>0</v>
      </c>
      <c r="AG4">
        <f t="shared" si="3"/>
        <v>0</v>
      </c>
      <c r="AH4">
        <f t="shared" si="4"/>
        <v>1489.92</v>
      </c>
      <c r="AI4">
        <f t="shared" si="5"/>
        <v>0</v>
      </c>
      <c r="AJ4">
        <f t="shared" si="6"/>
        <v>0</v>
      </c>
      <c r="AK4">
        <f t="shared" si="7"/>
        <v>0</v>
      </c>
      <c r="AL4">
        <f t="shared" si="8"/>
        <v>0</v>
      </c>
      <c r="AM4">
        <f t="shared" si="9"/>
        <v>0</v>
      </c>
      <c r="AN4">
        <f t="shared" si="10"/>
        <v>0</v>
      </c>
      <c r="AO4">
        <f t="shared" si="11"/>
        <v>0</v>
      </c>
      <c r="AP4">
        <f t="shared" si="12"/>
        <v>0</v>
      </c>
      <c r="AQ4">
        <f t="shared" si="13"/>
        <v>0</v>
      </c>
      <c r="AR4">
        <f t="shared" si="14"/>
        <v>0</v>
      </c>
      <c r="AS4" s="15">
        <f t="shared" si="15"/>
        <v>24</v>
      </c>
      <c r="AV4" s="16">
        <v>14</v>
      </c>
      <c r="AW4" s="17" t="s">
        <v>45</v>
      </c>
      <c r="AX4" s="16">
        <v>164.2</v>
      </c>
      <c r="AY4" s="16">
        <v>-1.2</v>
      </c>
      <c r="AZ4" s="18" t="s">
        <v>51</v>
      </c>
    </row>
    <row r="5" spans="1:52" ht="19.899999999999999" customHeight="1" x14ac:dyDescent="0.25">
      <c r="A5" s="10">
        <f t="shared" si="0"/>
        <v>3</v>
      </c>
      <c r="B5" s="11" t="s">
        <v>44</v>
      </c>
      <c r="C5" s="40" t="s">
        <v>61</v>
      </c>
      <c r="D5" s="28">
        <v>180.4</v>
      </c>
      <c r="E5" s="44">
        <v>59.38</v>
      </c>
      <c r="F5" s="12">
        <v>24</v>
      </c>
      <c r="G5" s="12"/>
      <c r="H5" s="12"/>
      <c r="I5" s="12"/>
      <c r="J5" s="13"/>
      <c r="K5" s="12"/>
      <c r="L5" s="13"/>
      <c r="M5" s="12"/>
      <c r="N5" s="13"/>
      <c r="O5" s="12"/>
      <c r="P5" s="13"/>
      <c r="Q5" s="12"/>
      <c r="R5" s="13"/>
      <c r="S5" s="12"/>
      <c r="T5" s="13"/>
      <c r="U5" s="12"/>
      <c r="V5" s="13"/>
      <c r="W5" s="12"/>
      <c r="X5" s="13"/>
      <c r="Y5" s="12"/>
      <c r="Z5" s="13"/>
      <c r="AA5" s="12"/>
      <c r="AB5" s="13"/>
      <c r="AC5" s="13"/>
      <c r="AD5" s="13"/>
      <c r="AE5" s="14">
        <f t="shared" si="1"/>
        <v>59.38</v>
      </c>
      <c r="AF5">
        <f t="shared" si="2"/>
        <v>1425.1200000000001</v>
      </c>
      <c r="AG5">
        <f t="shared" si="3"/>
        <v>0</v>
      </c>
      <c r="AH5">
        <f t="shared" si="4"/>
        <v>0</v>
      </c>
      <c r="AI5">
        <f t="shared" si="5"/>
        <v>0</v>
      </c>
      <c r="AJ5">
        <f t="shared" si="6"/>
        <v>0</v>
      </c>
      <c r="AK5">
        <f t="shared" si="7"/>
        <v>0</v>
      </c>
      <c r="AL5">
        <f t="shared" si="8"/>
        <v>0</v>
      </c>
      <c r="AM5">
        <f t="shared" si="9"/>
        <v>0</v>
      </c>
      <c r="AN5">
        <f t="shared" si="10"/>
        <v>0</v>
      </c>
      <c r="AO5">
        <f t="shared" si="11"/>
        <v>0</v>
      </c>
      <c r="AP5">
        <f t="shared" si="12"/>
        <v>0</v>
      </c>
      <c r="AQ5">
        <f t="shared" si="13"/>
        <v>0</v>
      </c>
      <c r="AR5">
        <f t="shared" si="14"/>
        <v>0</v>
      </c>
      <c r="AS5" s="15">
        <f t="shared" si="15"/>
        <v>24</v>
      </c>
      <c r="AV5" s="16">
        <v>2</v>
      </c>
      <c r="AW5" s="17" t="s">
        <v>45</v>
      </c>
      <c r="AX5" s="16">
        <v>184.6</v>
      </c>
      <c r="AY5" s="16">
        <v>-0.6</v>
      </c>
      <c r="AZ5" s="18" t="s">
        <v>48</v>
      </c>
    </row>
    <row r="6" spans="1:52" ht="19.899999999999999" customHeight="1" x14ac:dyDescent="0.25">
      <c r="A6" s="10">
        <f t="shared" si="0"/>
        <v>4</v>
      </c>
      <c r="B6" s="11" t="s">
        <v>44</v>
      </c>
      <c r="C6" s="40" t="s">
        <v>63</v>
      </c>
      <c r="D6" s="28">
        <v>180.1</v>
      </c>
      <c r="E6" s="44">
        <v>55.9</v>
      </c>
      <c r="F6" s="12">
        <v>24</v>
      </c>
      <c r="G6" s="12">
        <v>56.25</v>
      </c>
      <c r="H6" s="12">
        <v>24</v>
      </c>
      <c r="I6" s="12">
        <v>57.08</v>
      </c>
      <c r="J6" s="13">
        <v>24</v>
      </c>
      <c r="K6" s="12"/>
      <c r="L6" s="13"/>
      <c r="M6" s="12"/>
      <c r="N6" s="13"/>
      <c r="O6" s="12"/>
      <c r="P6" s="13"/>
      <c r="Q6" s="12"/>
      <c r="R6" s="13"/>
      <c r="S6" s="12"/>
      <c r="T6" s="13"/>
      <c r="U6" s="12"/>
      <c r="V6" s="13"/>
      <c r="W6" s="12"/>
      <c r="X6" s="13"/>
      <c r="Y6" s="12"/>
      <c r="Z6" s="13"/>
      <c r="AA6" s="12"/>
      <c r="AB6" s="13"/>
      <c r="AC6" s="13"/>
      <c r="AD6" s="13"/>
      <c r="AE6" s="14">
        <f t="shared" si="1"/>
        <v>56.41</v>
      </c>
      <c r="AF6">
        <f t="shared" si="2"/>
        <v>1341.6</v>
      </c>
      <c r="AG6">
        <f t="shared" si="3"/>
        <v>1350</v>
      </c>
      <c r="AH6">
        <f t="shared" si="4"/>
        <v>1369.92</v>
      </c>
      <c r="AI6">
        <f t="shared" si="5"/>
        <v>0</v>
      </c>
      <c r="AJ6">
        <f t="shared" si="6"/>
        <v>0</v>
      </c>
      <c r="AK6">
        <f t="shared" si="7"/>
        <v>0</v>
      </c>
      <c r="AL6">
        <f t="shared" si="8"/>
        <v>0</v>
      </c>
      <c r="AM6">
        <f t="shared" si="9"/>
        <v>0</v>
      </c>
      <c r="AN6">
        <f t="shared" si="10"/>
        <v>0</v>
      </c>
      <c r="AO6">
        <f t="shared" si="11"/>
        <v>0</v>
      </c>
      <c r="AP6">
        <f t="shared" si="12"/>
        <v>0</v>
      </c>
      <c r="AQ6">
        <f t="shared" si="13"/>
        <v>0</v>
      </c>
      <c r="AR6">
        <f t="shared" si="14"/>
        <v>0</v>
      </c>
      <c r="AS6" s="15">
        <f t="shared" si="15"/>
        <v>72</v>
      </c>
      <c r="AV6" s="16">
        <v>6</v>
      </c>
      <c r="AW6" s="17" t="s">
        <v>45</v>
      </c>
      <c r="AX6" s="16">
        <v>179.8</v>
      </c>
      <c r="AY6" s="16">
        <v>-5.2</v>
      </c>
      <c r="AZ6" s="18" t="s">
        <v>47</v>
      </c>
    </row>
    <row r="7" spans="1:52" ht="19.899999999999999" customHeight="1" x14ac:dyDescent="0.25">
      <c r="A7" s="10">
        <f t="shared" si="0"/>
        <v>5</v>
      </c>
      <c r="B7" s="11" t="s">
        <v>44</v>
      </c>
      <c r="C7" s="40" t="s">
        <v>62</v>
      </c>
      <c r="D7" s="28">
        <v>180.2</v>
      </c>
      <c r="E7" s="44">
        <v>61.81</v>
      </c>
      <c r="F7" s="12">
        <v>24</v>
      </c>
      <c r="G7" s="12">
        <v>59.72</v>
      </c>
      <c r="H7" s="12">
        <v>24</v>
      </c>
      <c r="I7" s="12">
        <v>45.83</v>
      </c>
      <c r="J7" s="13">
        <v>24</v>
      </c>
      <c r="K7" s="12"/>
      <c r="L7" s="13"/>
      <c r="M7" s="12"/>
      <c r="N7" s="13"/>
      <c r="O7" s="12"/>
      <c r="P7" s="13"/>
      <c r="Q7" s="12"/>
      <c r="R7" s="13"/>
      <c r="S7" s="12"/>
      <c r="T7" s="13"/>
      <c r="U7" s="12"/>
      <c r="V7" s="13"/>
      <c r="W7" s="12"/>
      <c r="X7" s="13"/>
      <c r="Y7" s="12"/>
      <c r="Z7" s="13"/>
      <c r="AA7" s="12"/>
      <c r="AB7" s="13"/>
      <c r="AC7" s="13"/>
      <c r="AD7" s="13"/>
      <c r="AE7" s="14">
        <f t="shared" si="1"/>
        <v>55.786666666666669</v>
      </c>
      <c r="AF7">
        <f t="shared" si="2"/>
        <v>1483.44</v>
      </c>
      <c r="AG7">
        <f t="shared" si="3"/>
        <v>1433.28</v>
      </c>
      <c r="AH7">
        <f t="shared" si="4"/>
        <v>1099.92</v>
      </c>
      <c r="AI7">
        <f t="shared" si="5"/>
        <v>0</v>
      </c>
      <c r="AJ7">
        <f t="shared" si="6"/>
        <v>0</v>
      </c>
      <c r="AK7">
        <f t="shared" si="7"/>
        <v>0</v>
      </c>
      <c r="AL7">
        <f t="shared" si="8"/>
        <v>0</v>
      </c>
      <c r="AM7">
        <f t="shared" si="9"/>
        <v>0</v>
      </c>
      <c r="AN7">
        <f t="shared" si="10"/>
        <v>0</v>
      </c>
      <c r="AO7">
        <f t="shared" si="11"/>
        <v>0</v>
      </c>
      <c r="AP7">
        <f t="shared" si="12"/>
        <v>0</v>
      </c>
      <c r="AQ7">
        <f t="shared" si="13"/>
        <v>0</v>
      </c>
      <c r="AR7">
        <f t="shared" si="14"/>
        <v>0</v>
      </c>
      <c r="AS7" s="15">
        <f t="shared" si="15"/>
        <v>72</v>
      </c>
      <c r="AV7" s="16">
        <v>2</v>
      </c>
      <c r="AW7" s="17" t="s">
        <v>45</v>
      </c>
      <c r="AX7" s="16">
        <v>184.6</v>
      </c>
      <c r="AY7" s="16">
        <v>-0.6</v>
      </c>
      <c r="AZ7" s="18" t="s">
        <v>48</v>
      </c>
    </row>
    <row r="8" spans="1:52" ht="19.899999999999999" customHeight="1" x14ac:dyDescent="0.25">
      <c r="A8" s="10">
        <f t="shared" si="0"/>
        <v>6</v>
      </c>
      <c r="B8" s="11" t="s">
        <v>44</v>
      </c>
      <c r="C8" s="40" t="s">
        <v>59</v>
      </c>
      <c r="D8" s="28">
        <v>183.6</v>
      </c>
      <c r="E8" s="44">
        <v>63.54</v>
      </c>
      <c r="F8" s="12">
        <v>24</v>
      </c>
      <c r="G8" s="12">
        <v>55.9</v>
      </c>
      <c r="H8" s="12">
        <v>24</v>
      </c>
      <c r="I8" s="12">
        <v>47.92</v>
      </c>
      <c r="J8" s="13">
        <v>24</v>
      </c>
      <c r="K8" s="12"/>
      <c r="L8" s="13"/>
      <c r="M8" s="12"/>
      <c r="N8" s="13"/>
      <c r="O8" s="12"/>
      <c r="P8" s="13"/>
      <c r="Q8" s="12"/>
      <c r="R8" s="13"/>
      <c r="S8" s="12"/>
      <c r="T8" s="13"/>
      <c r="U8" s="12"/>
      <c r="V8" s="13"/>
      <c r="W8" s="12"/>
      <c r="X8" s="13"/>
      <c r="Y8" s="12"/>
      <c r="Z8" s="13"/>
      <c r="AA8" s="12"/>
      <c r="AB8" s="13"/>
      <c r="AC8" s="13"/>
      <c r="AD8" s="13"/>
      <c r="AE8" s="14">
        <f t="shared" si="1"/>
        <v>55.786666666666662</v>
      </c>
      <c r="AF8">
        <f t="shared" si="2"/>
        <v>1524.96</v>
      </c>
      <c r="AG8">
        <f t="shared" si="3"/>
        <v>1341.6</v>
      </c>
      <c r="AH8">
        <f t="shared" si="4"/>
        <v>1150.08</v>
      </c>
      <c r="AI8">
        <f t="shared" si="5"/>
        <v>0</v>
      </c>
      <c r="AJ8">
        <f t="shared" si="6"/>
        <v>0</v>
      </c>
      <c r="AK8">
        <f t="shared" si="7"/>
        <v>0</v>
      </c>
      <c r="AL8">
        <f t="shared" si="8"/>
        <v>0</v>
      </c>
      <c r="AM8">
        <f t="shared" si="9"/>
        <v>0</v>
      </c>
      <c r="AN8">
        <f t="shared" si="10"/>
        <v>0</v>
      </c>
      <c r="AO8">
        <f t="shared" si="11"/>
        <v>0</v>
      </c>
      <c r="AP8">
        <f t="shared" si="12"/>
        <v>0</v>
      </c>
      <c r="AQ8">
        <f t="shared" si="13"/>
        <v>0</v>
      </c>
      <c r="AR8">
        <f t="shared" si="14"/>
        <v>0</v>
      </c>
      <c r="AS8" s="15">
        <f t="shared" si="15"/>
        <v>72</v>
      </c>
      <c r="AV8" s="16">
        <v>4</v>
      </c>
      <c r="AW8" s="17" t="s">
        <v>45</v>
      </c>
      <c r="AX8" s="16">
        <v>183</v>
      </c>
      <c r="AY8" s="16">
        <v>1.2</v>
      </c>
      <c r="AZ8" s="18" t="s">
        <v>49</v>
      </c>
    </row>
    <row r="9" spans="1:52" ht="19.899999999999999" customHeight="1" x14ac:dyDescent="0.25">
      <c r="A9" s="10">
        <f t="shared" si="0"/>
        <v>7</v>
      </c>
      <c r="B9" s="11" t="s">
        <v>44</v>
      </c>
      <c r="C9" s="40" t="s">
        <v>66</v>
      </c>
      <c r="D9" s="28">
        <v>175.4</v>
      </c>
      <c r="E9" s="44">
        <v>60.42</v>
      </c>
      <c r="F9" s="12">
        <v>24</v>
      </c>
      <c r="G9" s="12">
        <v>54.86</v>
      </c>
      <c r="H9" s="12">
        <v>24</v>
      </c>
      <c r="I9" s="12">
        <v>45</v>
      </c>
      <c r="J9" s="13">
        <v>24</v>
      </c>
      <c r="K9" s="12"/>
      <c r="L9" s="13"/>
      <c r="M9" s="12"/>
      <c r="N9" s="13"/>
      <c r="O9" s="12"/>
      <c r="P9" s="13"/>
      <c r="Q9" s="12"/>
      <c r="R9" s="13"/>
      <c r="S9" s="12"/>
      <c r="T9" s="13"/>
      <c r="U9" s="12"/>
      <c r="V9" s="13"/>
      <c r="W9" s="12"/>
      <c r="X9" s="13"/>
      <c r="Y9" s="12"/>
      <c r="Z9" s="13"/>
      <c r="AA9" s="12"/>
      <c r="AB9" s="13"/>
      <c r="AC9" s="13"/>
      <c r="AD9" s="13"/>
      <c r="AE9" s="14">
        <f t="shared" si="1"/>
        <v>53.426666666666662</v>
      </c>
      <c r="AF9">
        <f t="shared" si="2"/>
        <v>1450.08</v>
      </c>
      <c r="AG9">
        <f t="shared" si="3"/>
        <v>1316.6399999999999</v>
      </c>
      <c r="AH9">
        <f t="shared" si="4"/>
        <v>1080</v>
      </c>
      <c r="AI9">
        <f t="shared" si="5"/>
        <v>0</v>
      </c>
      <c r="AJ9">
        <f t="shared" si="6"/>
        <v>0</v>
      </c>
      <c r="AK9">
        <f t="shared" si="7"/>
        <v>0</v>
      </c>
      <c r="AL9">
        <f t="shared" si="8"/>
        <v>0</v>
      </c>
      <c r="AM9">
        <f t="shared" si="9"/>
        <v>0</v>
      </c>
      <c r="AN9">
        <f t="shared" si="10"/>
        <v>0</v>
      </c>
      <c r="AO9">
        <f t="shared" si="11"/>
        <v>0</v>
      </c>
      <c r="AP9">
        <f t="shared" si="12"/>
        <v>0</v>
      </c>
      <c r="AQ9">
        <f t="shared" si="13"/>
        <v>0</v>
      </c>
      <c r="AR9">
        <f t="shared" si="14"/>
        <v>0</v>
      </c>
      <c r="AS9" s="15">
        <f t="shared" si="15"/>
        <v>72</v>
      </c>
      <c r="AV9" s="16">
        <v>12</v>
      </c>
      <c r="AW9" s="17" t="s">
        <v>45</v>
      </c>
      <c r="AX9" s="16">
        <v>169.8</v>
      </c>
      <c r="AY9" s="16">
        <v>-1.4</v>
      </c>
      <c r="AZ9" s="18" t="s">
        <v>55</v>
      </c>
    </row>
    <row r="10" spans="1:52" ht="19.899999999999999" customHeight="1" x14ac:dyDescent="0.25">
      <c r="A10" s="10">
        <f t="shared" si="0"/>
        <v>8</v>
      </c>
      <c r="B10" s="11" t="s">
        <v>44</v>
      </c>
      <c r="C10" s="40" t="s">
        <v>64</v>
      </c>
      <c r="D10" s="28">
        <v>179.9</v>
      </c>
      <c r="E10" s="44">
        <v>51.39</v>
      </c>
      <c r="F10" s="12">
        <v>24</v>
      </c>
      <c r="G10" s="12">
        <v>52.08</v>
      </c>
      <c r="H10" s="12">
        <v>24</v>
      </c>
      <c r="I10" s="12">
        <v>51.67</v>
      </c>
      <c r="J10" s="13">
        <v>24</v>
      </c>
      <c r="K10" s="12"/>
      <c r="L10" s="13"/>
      <c r="M10" s="12"/>
      <c r="N10" s="13"/>
      <c r="O10" s="12"/>
      <c r="P10" s="13"/>
      <c r="Q10" s="12"/>
      <c r="R10" s="13"/>
      <c r="S10" s="12"/>
      <c r="T10" s="13"/>
      <c r="U10" s="12"/>
      <c r="V10" s="13"/>
      <c r="W10" s="12"/>
      <c r="X10" s="13"/>
      <c r="Y10" s="12"/>
      <c r="Z10" s="13"/>
      <c r="AA10" s="12"/>
      <c r="AB10" s="13"/>
      <c r="AC10" s="13"/>
      <c r="AD10" s="13"/>
      <c r="AE10" s="14">
        <f t="shared" si="1"/>
        <v>51.713333333333338</v>
      </c>
      <c r="AF10">
        <f t="shared" si="2"/>
        <v>1233.3600000000001</v>
      </c>
      <c r="AG10">
        <f t="shared" si="3"/>
        <v>1249.92</v>
      </c>
      <c r="AH10">
        <f t="shared" si="4"/>
        <v>1240.08</v>
      </c>
      <c r="AI10">
        <f t="shared" si="5"/>
        <v>0</v>
      </c>
      <c r="AJ10">
        <f t="shared" si="6"/>
        <v>0</v>
      </c>
      <c r="AK10">
        <f t="shared" si="7"/>
        <v>0</v>
      </c>
      <c r="AL10">
        <f t="shared" si="8"/>
        <v>0</v>
      </c>
      <c r="AM10">
        <f t="shared" si="9"/>
        <v>0</v>
      </c>
      <c r="AN10">
        <f t="shared" si="10"/>
        <v>0</v>
      </c>
      <c r="AO10">
        <f t="shared" si="11"/>
        <v>0</v>
      </c>
      <c r="AP10">
        <f t="shared" si="12"/>
        <v>0</v>
      </c>
      <c r="AQ10">
        <f t="shared" si="13"/>
        <v>0</v>
      </c>
      <c r="AR10">
        <f t="shared" si="14"/>
        <v>0</v>
      </c>
      <c r="AS10" s="15">
        <f t="shared" si="15"/>
        <v>72</v>
      </c>
      <c r="AV10" s="16">
        <v>5</v>
      </c>
      <c r="AW10" s="17" t="s">
        <v>45</v>
      </c>
      <c r="AX10" s="16">
        <v>180</v>
      </c>
      <c r="AY10" s="16">
        <v>-1.6</v>
      </c>
      <c r="AZ10" s="18" t="s">
        <v>46</v>
      </c>
    </row>
    <row r="11" spans="1:52" ht="19.899999999999999" customHeight="1" x14ac:dyDescent="0.25">
      <c r="A11" s="10">
        <f t="shared" si="0"/>
        <v>9</v>
      </c>
      <c r="B11" s="11" t="s">
        <v>44</v>
      </c>
      <c r="C11" s="40" t="s">
        <v>65</v>
      </c>
      <c r="D11" s="28">
        <v>177.2</v>
      </c>
      <c r="E11" s="44">
        <v>50.35</v>
      </c>
      <c r="F11" s="12">
        <v>24</v>
      </c>
      <c r="G11" s="12">
        <v>43.4</v>
      </c>
      <c r="H11" s="12">
        <v>24</v>
      </c>
      <c r="I11" s="12">
        <v>60.83</v>
      </c>
      <c r="J11" s="13">
        <v>24</v>
      </c>
      <c r="K11" s="12"/>
      <c r="L11" s="13"/>
      <c r="M11" s="12"/>
      <c r="N11" s="13"/>
      <c r="O11" s="12"/>
      <c r="P11" s="13"/>
      <c r="Q11" s="12"/>
      <c r="R11" s="13"/>
      <c r="S11" s="12"/>
      <c r="T11" s="13"/>
      <c r="U11" s="12"/>
      <c r="V11" s="13"/>
      <c r="W11" s="12"/>
      <c r="X11" s="13"/>
      <c r="Y11" s="12"/>
      <c r="Z11" s="13"/>
      <c r="AA11" s="12"/>
      <c r="AB11" s="13"/>
      <c r="AC11" s="13"/>
      <c r="AD11" s="13"/>
      <c r="AE11" s="14">
        <f t="shared" si="1"/>
        <v>51.526666666666671</v>
      </c>
      <c r="AF11">
        <f t="shared" si="2"/>
        <v>1208.4000000000001</v>
      </c>
      <c r="AG11">
        <f t="shared" si="3"/>
        <v>1041.5999999999999</v>
      </c>
      <c r="AH11">
        <f t="shared" si="4"/>
        <v>1459.92</v>
      </c>
      <c r="AI11">
        <f t="shared" si="5"/>
        <v>0</v>
      </c>
      <c r="AJ11">
        <f t="shared" si="6"/>
        <v>0</v>
      </c>
      <c r="AK11">
        <f t="shared" si="7"/>
        <v>0</v>
      </c>
      <c r="AL11">
        <f t="shared" si="8"/>
        <v>0</v>
      </c>
      <c r="AM11">
        <f t="shared" si="9"/>
        <v>0</v>
      </c>
      <c r="AN11">
        <f t="shared" si="10"/>
        <v>0</v>
      </c>
      <c r="AO11">
        <f t="shared" si="11"/>
        <v>0</v>
      </c>
      <c r="AP11">
        <f t="shared" si="12"/>
        <v>0</v>
      </c>
      <c r="AQ11">
        <f t="shared" si="13"/>
        <v>0</v>
      </c>
      <c r="AR11">
        <f t="shared" si="14"/>
        <v>0</v>
      </c>
      <c r="AS11" s="15">
        <f t="shared" si="15"/>
        <v>72</v>
      </c>
      <c r="AV11" s="16">
        <v>12</v>
      </c>
      <c r="AW11" s="17" t="s">
        <v>45</v>
      </c>
      <c r="AX11" s="16">
        <v>169.8</v>
      </c>
      <c r="AY11" s="16">
        <v>-1.4</v>
      </c>
      <c r="AZ11" s="18" t="s">
        <v>55</v>
      </c>
    </row>
    <row r="12" spans="1:52" ht="19.899999999999999" customHeight="1" x14ac:dyDescent="0.25">
      <c r="A12" s="10">
        <f t="shared" si="0"/>
        <v>10</v>
      </c>
      <c r="B12" s="11" t="s">
        <v>44</v>
      </c>
      <c r="C12" s="40" t="s">
        <v>60</v>
      </c>
      <c r="D12" s="28">
        <v>181.2</v>
      </c>
      <c r="E12" s="44">
        <v>45.14</v>
      </c>
      <c r="F12" s="12">
        <v>24</v>
      </c>
      <c r="G12" s="12">
        <v>47.22</v>
      </c>
      <c r="H12" s="12">
        <v>24</v>
      </c>
      <c r="I12" s="12">
        <v>45.83</v>
      </c>
      <c r="J12" s="13">
        <v>24</v>
      </c>
      <c r="K12" s="12"/>
      <c r="L12" s="13"/>
      <c r="M12" s="12"/>
      <c r="N12" s="13"/>
      <c r="O12" s="12"/>
      <c r="P12" s="13"/>
      <c r="Q12" s="12"/>
      <c r="R12" s="13"/>
      <c r="S12" s="12"/>
      <c r="T12" s="13"/>
      <c r="U12" s="12"/>
      <c r="V12" s="13"/>
      <c r="W12" s="12"/>
      <c r="X12" s="13"/>
      <c r="Y12" s="12"/>
      <c r="Z12" s="13"/>
      <c r="AA12" s="12"/>
      <c r="AB12" s="13"/>
      <c r="AC12" s="13"/>
      <c r="AD12" s="13"/>
      <c r="AE12" s="14">
        <f t="shared" si="1"/>
        <v>46.06333333333334</v>
      </c>
      <c r="AF12">
        <f t="shared" si="2"/>
        <v>1083.3600000000001</v>
      </c>
      <c r="AG12">
        <f t="shared" si="3"/>
        <v>1133.28</v>
      </c>
      <c r="AH12">
        <f t="shared" si="4"/>
        <v>1099.92</v>
      </c>
      <c r="AI12">
        <f t="shared" si="5"/>
        <v>0</v>
      </c>
      <c r="AJ12">
        <f t="shared" si="6"/>
        <v>0</v>
      </c>
      <c r="AK12">
        <f t="shared" si="7"/>
        <v>0</v>
      </c>
      <c r="AL12">
        <f t="shared" si="8"/>
        <v>0</v>
      </c>
      <c r="AM12">
        <f t="shared" si="9"/>
        <v>0</v>
      </c>
      <c r="AN12">
        <f t="shared" si="10"/>
        <v>0</v>
      </c>
      <c r="AO12">
        <f t="shared" si="11"/>
        <v>0</v>
      </c>
      <c r="AP12">
        <f t="shared" si="12"/>
        <v>0</v>
      </c>
      <c r="AQ12">
        <f t="shared" si="13"/>
        <v>0</v>
      </c>
      <c r="AR12">
        <f t="shared" si="14"/>
        <v>0</v>
      </c>
      <c r="AS12" s="15">
        <f t="shared" si="15"/>
        <v>72</v>
      </c>
      <c r="AV12" s="16">
        <v>14</v>
      </c>
      <c r="AW12" s="17" t="s">
        <v>45</v>
      </c>
      <c r="AX12" s="16">
        <v>164.2</v>
      </c>
      <c r="AY12" s="16">
        <v>-1.2</v>
      </c>
      <c r="AZ12" s="18" t="s">
        <v>51</v>
      </c>
    </row>
    <row r="13" spans="1:52" ht="19.899999999999999" customHeight="1" x14ac:dyDescent="0.25">
      <c r="A13" s="10">
        <f t="shared" si="0"/>
        <v>11</v>
      </c>
      <c r="B13" s="11" t="s">
        <v>44</v>
      </c>
      <c r="C13" s="40" t="s">
        <v>73</v>
      </c>
      <c r="D13" s="28">
        <v>165.8</v>
      </c>
      <c r="E13" s="44">
        <v>45.83</v>
      </c>
      <c r="F13" s="12">
        <v>24</v>
      </c>
      <c r="G13" s="12">
        <v>40.97</v>
      </c>
      <c r="H13" s="12">
        <v>24</v>
      </c>
      <c r="I13" s="12">
        <v>44.58</v>
      </c>
      <c r="J13" s="13">
        <v>24</v>
      </c>
      <c r="K13" s="12"/>
      <c r="L13" s="13"/>
      <c r="M13" s="12"/>
      <c r="N13" s="13"/>
      <c r="O13" s="12"/>
      <c r="P13" s="13"/>
      <c r="Q13" s="12"/>
      <c r="R13" s="13"/>
      <c r="S13" s="12"/>
      <c r="T13" s="13"/>
      <c r="U13" s="12"/>
      <c r="V13" s="13"/>
      <c r="W13" s="12"/>
      <c r="X13" s="13"/>
      <c r="Y13" s="12"/>
      <c r="Z13" s="13"/>
      <c r="AA13" s="12"/>
      <c r="AB13" s="13"/>
      <c r="AC13" s="13"/>
      <c r="AD13" s="13"/>
      <c r="AE13" s="14">
        <f t="shared" si="1"/>
        <v>43.793333333333329</v>
      </c>
      <c r="AF13">
        <f t="shared" si="2"/>
        <v>1099.92</v>
      </c>
      <c r="AG13">
        <f t="shared" si="3"/>
        <v>983.28</v>
      </c>
      <c r="AH13">
        <f t="shared" si="4"/>
        <v>1069.92</v>
      </c>
      <c r="AI13">
        <f t="shared" si="5"/>
        <v>0</v>
      </c>
      <c r="AJ13">
        <f t="shared" si="6"/>
        <v>0</v>
      </c>
      <c r="AK13">
        <f t="shared" si="7"/>
        <v>0</v>
      </c>
      <c r="AL13">
        <f t="shared" si="8"/>
        <v>0</v>
      </c>
      <c r="AM13">
        <f t="shared" si="9"/>
        <v>0</v>
      </c>
      <c r="AN13">
        <f t="shared" si="10"/>
        <v>0</v>
      </c>
      <c r="AO13">
        <f t="shared" si="11"/>
        <v>0</v>
      </c>
      <c r="AP13">
        <f t="shared" si="12"/>
        <v>0</v>
      </c>
      <c r="AQ13">
        <f t="shared" si="13"/>
        <v>0</v>
      </c>
      <c r="AR13">
        <f t="shared" si="14"/>
        <v>0</v>
      </c>
      <c r="AS13" s="15">
        <f t="shared" si="15"/>
        <v>72</v>
      </c>
      <c r="AV13" s="16">
        <v>12</v>
      </c>
      <c r="AW13" s="17" t="s">
        <v>45</v>
      </c>
      <c r="AX13" s="16">
        <v>169.8</v>
      </c>
      <c r="AY13" s="16">
        <v>-1.4</v>
      </c>
      <c r="AZ13" s="18" t="s">
        <v>55</v>
      </c>
    </row>
    <row r="14" spans="1:52" ht="19.899999999999999" customHeight="1" x14ac:dyDescent="0.25">
      <c r="A14" s="10">
        <f t="shared" si="0"/>
        <v>12</v>
      </c>
      <c r="B14" s="11" t="s">
        <v>44</v>
      </c>
      <c r="C14" s="40" t="s">
        <v>69</v>
      </c>
      <c r="D14" s="28">
        <v>170.2</v>
      </c>
      <c r="E14" s="44">
        <v>40.97</v>
      </c>
      <c r="F14" s="12">
        <v>24</v>
      </c>
      <c r="G14" s="12">
        <v>39.93</v>
      </c>
      <c r="H14" s="12">
        <v>24</v>
      </c>
      <c r="I14" s="12">
        <v>47.92</v>
      </c>
      <c r="J14" s="13">
        <v>24</v>
      </c>
      <c r="K14" s="12"/>
      <c r="L14" s="13"/>
      <c r="M14" s="12"/>
      <c r="N14" s="13"/>
      <c r="O14" s="12"/>
      <c r="P14" s="13"/>
      <c r="Q14" s="12"/>
      <c r="R14" s="13"/>
      <c r="S14" s="12"/>
      <c r="T14" s="13"/>
      <c r="U14" s="12"/>
      <c r="V14" s="13"/>
      <c r="W14" s="12"/>
      <c r="X14" s="13"/>
      <c r="Y14" s="12"/>
      <c r="Z14" s="13"/>
      <c r="AA14" s="12"/>
      <c r="AB14" s="13"/>
      <c r="AC14" s="13"/>
      <c r="AD14" s="13"/>
      <c r="AE14" s="14">
        <f t="shared" si="1"/>
        <v>42.94</v>
      </c>
      <c r="AF14">
        <f t="shared" si="2"/>
        <v>983.28</v>
      </c>
      <c r="AG14">
        <f t="shared" si="3"/>
        <v>958.31999999999994</v>
      </c>
      <c r="AH14">
        <f t="shared" si="4"/>
        <v>1150.08</v>
      </c>
      <c r="AI14">
        <f t="shared" si="5"/>
        <v>0</v>
      </c>
      <c r="AJ14">
        <f t="shared" si="6"/>
        <v>0</v>
      </c>
      <c r="AK14">
        <f t="shared" si="7"/>
        <v>0</v>
      </c>
      <c r="AL14">
        <f t="shared" si="8"/>
        <v>0</v>
      </c>
      <c r="AM14">
        <f t="shared" si="9"/>
        <v>0</v>
      </c>
      <c r="AN14">
        <f t="shared" si="10"/>
        <v>0</v>
      </c>
      <c r="AO14">
        <f t="shared" si="11"/>
        <v>0</v>
      </c>
      <c r="AP14">
        <f t="shared" si="12"/>
        <v>0</v>
      </c>
      <c r="AQ14">
        <f t="shared" si="13"/>
        <v>0</v>
      </c>
      <c r="AR14">
        <f t="shared" si="14"/>
        <v>0</v>
      </c>
      <c r="AS14" s="15">
        <f t="shared" si="15"/>
        <v>72</v>
      </c>
      <c r="AV14" s="16">
        <v>10</v>
      </c>
      <c r="AW14" s="17" t="s">
        <v>45</v>
      </c>
      <c r="AX14" s="16">
        <v>173</v>
      </c>
      <c r="AY14" s="16">
        <v>2.2999999999999998</v>
      </c>
      <c r="AZ14" s="18" t="s">
        <v>52</v>
      </c>
    </row>
    <row r="15" spans="1:52" ht="19.899999999999999" customHeight="1" x14ac:dyDescent="0.25">
      <c r="A15" s="10">
        <f t="shared" si="0"/>
        <v>13</v>
      </c>
      <c r="B15" s="11" t="s">
        <v>44</v>
      </c>
      <c r="C15" s="40" t="s">
        <v>67</v>
      </c>
      <c r="D15" s="28">
        <v>174.1</v>
      </c>
      <c r="E15" s="44">
        <v>30.21</v>
      </c>
      <c r="F15" s="12">
        <v>24</v>
      </c>
      <c r="G15" s="12"/>
      <c r="H15" s="12"/>
      <c r="I15" s="12">
        <v>55.42</v>
      </c>
      <c r="J15" s="13">
        <v>24</v>
      </c>
      <c r="K15" s="12"/>
      <c r="L15" s="13"/>
      <c r="M15" s="12"/>
      <c r="N15" s="13"/>
      <c r="O15" s="12"/>
      <c r="P15" s="13"/>
      <c r="Q15" s="12"/>
      <c r="R15" s="13"/>
      <c r="S15" s="12"/>
      <c r="T15" s="13"/>
      <c r="U15" s="12"/>
      <c r="V15" s="13"/>
      <c r="W15" s="12"/>
      <c r="X15" s="13"/>
      <c r="Y15" s="12"/>
      <c r="Z15" s="13"/>
      <c r="AA15" s="12"/>
      <c r="AB15" s="13"/>
      <c r="AC15" s="13"/>
      <c r="AD15" s="13"/>
      <c r="AE15" s="14">
        <f t="shared" si="1"/>
        <v>42.814999999999998</v>
      </c>
      <c r="AF15">
        <f t="shared" si="2"/>
        <v>725.04</v>
      </c>
      <c r="AG15">
        <f t="shared" si="3"/>
        <v>0</v>
      </c>
      <c r="AH15">
        <f t="shared" si="4"/>
        <v>1330.08</v>
      </c>
      <c r="AI15">
        <f t="shared" si="5"/>
        <v>0</v>
      </c>
      <c r="AJ15">
        <f t="shared" si="6"/>
        <v>0</v>
      </c>
      <c r="AK15">
        <f t="shared" si="7"/>
        <v>0</v>
      </c>
      <c r="AL15">
        <f t="shared" si="8"/>
        <v>0</v>
      </c>
      <c r="AM15">
        <f t="shared" si="9"/>
        <v>0</v>
      </c>
      <c r="AN15">
        <f t="shared" si="10"/>
        <v>0</v>
      </c>
      <c r="AO15">
        <f t="shared" si="11"/>
        <v>0</v>
      </c>
      <c r="AP15">
        <f t="shared" si="12"/>
        <v>0</v>
      </c>
      <c r="AQ15">
        <f t="shared" si="13"/>
        <v>0</v>
      </c>
      <c r="AR15">
        <f t="shared" si="14"/>
        <v>0</v>
      </c>
      <c r="AS15" s="15">
        <f t="shared" si="15"/>
        <v>48</v>
      </c>
      <c r="AV15" s="16">
        <v>12</v>
      </c>
      <c r="AW15" s="17" t="s">
        <v>45</v>
      </c>
      <c r="AX15" s="16">
        <v>169.8</v>
      </c>
      <c r="AY15" s="16">
        <v>-1.4</v>
      </c>
      <c r="AZ15" s="18" t="s">
        <v>55</v>
      </c>
    </row>
    <row r="16" spans="1:52" ht="19.899999999999999" customHeight="1" x14ac:dyDescent="0.25">
      <c r="A16" s="10">
        <f t="shared" si="0"/>
        <v>14</v>
      </c>
      <c r="B16" s="11" t="s">
        <v>44</v>
      </c>
      <c r="C16" s="40" t="s">
        <v>70</v>
      </c>
      <c r="D16" s="28">
        <v>168.8</v>
      </c>
      <c r="E16" s="44">
        <v>37.5</v>
      </c>
      <c r="F16" s="12">
        <v>24</v>
      </c>
      <c r="G16" s="12">
        <v>40.630000000000003</v>
      </c>
      <c r="H16" s="12">
        <v>24</v>
      </c>
      <c r="I16" s="12">
        <v>49.17</v>
      </c>
      <c r="J16" s="13">
        <v>24</v>
      </c>
      <c r="K16" s="12"/>
      <c r="L16" s="13"/>
      <c r="M16" s="12"/>
      <c r="N16" s="13"/>
      <c r="O16" s="12"/>
      <c r="P16" s="13"/>
      <c r="Q16" s="12"/>
      <c r="R16" s="13"/>
      <c r="S16" s="12"/>
      <c r="T16" s="13"/>
      <c r="U16" s="12"/>
      <c r="V16" s="13"/>
      <c r="W16" s="12"/>
      <c r="X16" s="13"/>
      <c r="Y16" s="12"/>
      <c r="Z16" s="13"/>
      <c r="AA16" s="12"/>
      <c r="AB16" s="13"/>
      <c r="AC16" s="13"/>
      <c r="AD16" s="13"/>
      <c r="AE16" s="14">
        <f t="shared" si="1"/>
        <v>42.43333333333333</v>
      </c>
      <c r="AF16">
        <f t="shared" si="2"/>
        <v>900</v>
      </c>
      <c r="AG16">
        <f t="shared" si="3"/>
        <v>975.12000000000012</v>
      </c>
      <c r="AH16">
        <f t="shared" si="4"/>
        <v>1180.08</v>
      </c>
      <c r="AI16">
        <f t="shared" si="5"/>
        <v>0</v>
      </c>
      <c r="AJ16">
        <f t="shared" si="6"/>
        <v>0</v>
      </c>
      <c r="AK16">
        <f t="shared" si="7"/>
        <v>0</v>
      </c>
      <c r="AL16">
        <f t="shared" si="8"/>
        <v>0</v>
      </c>
      <c r="AM16">
        <f t="shared" si="9"/>
        <v>0</v>
      </c>
      <c r="AN16">
        <f t="shared" si="10"/>
        <v>0</v>
      </c>
      <c r="AO16">
        <f t="shared" si="11"/>
        <v>0</v>
      </c>
      <c r="AP16">
        <f t="shared" si="12"/>
        <v>0</v>
      </c>
      <c r="AQ16">
        <f t="shared" si="13"/>
        <v>0</v>
      </c>
      <c r="AR16">
        <f t="shared" si="14"/>
        <v>0</v>
      </c>
      <c r="AS16" s="15">
        <f t="shared" si="15"/>
        <v>72</v>
      </c>
      <c r="AV16" s="16">
        <v>1</v>
      </c>
      <c r="AW16" s="17" t="s">
        <v>45</v>
      </c>
      <c r="AX16" s="16">
        <v>185</v>
      </c>
      <c r="AY16" s="16">
        <v>2.6</v>
      </c>
      <c r="AZ16" s="18" t="s">
        <v>53</v>
      </c>
    </row>
    <row r="17" spans="1:52" ht="19.899999999999999" hidden="1" customHeight="1" x14ac:dyDescent="0.25">
      <c r="A17" s="10" t="str">
        <f t="shared" si="0"/>
        <v/>
      </c>
      <c r="B17" s="11" t="s">
        <v>44</v>
      </c>
      <c r="C17" s="40" t="s">
        <v>68</v>
      </c>
      <c r="D17" s="28">
        <v>173</v>
      </c>
      <c r="E17" s="44"/>
      <c r="F17" s="12"/>
      <c r="G17" s="12"/>
      <c r="H17" s="12"/>
      <c r="I17" s="12"/>
      <c r="J17" s="13"/>
      <c r="K17" s="12"/>
      <c r="L17" s="13"/>
      <c r="M17" s="12"/>
      <c r="N17" s="13"/>
      <c r="O17" s="12"/>
      <c r="P17" s="13"/>
      <c r="Q17" s="12"/>
      <c r="R17" s="13"/>
      <c r="S17" s="12"/>
      <c r="T17" s="13"/>
      <c r="U17" s="12"/>
      <c r="V17" s="13"/>
      <c r="W17" s="12"/>
      <c r="X17" s="13"/>
      <c r="Y17" s="12"/>
      <c r="Z17" s="13"/>
      <c r="AA17" s="12"/>
      <c r="AB17" s="13"/>
      <c r="AC17" s="13"/>
      <c r="AD17" s="13"/>
      <c r="AE17" s="14" t="str">
        <f t="shared" si="1"/>
        <v/>
      </c>
      <c r="AF17">
        <f t="shared" si="2"/>
        <v>0</v>
      </c>
      <c r="AG17">
        <f t="shared" si="3"/>
        <v>0</v>
      </c>
      <c r="AH17">
        <f t="shared" si="4"/>
        <v>0</v>
      </c>
      <c r="AI17">
        <f t="shared" si="5"/>
        <v>0</v>
      </c>
      <c r="AJ17">
        <f t="shared" si="6"/>
        <v>0</v>
      </c>
      <c r="AK17">
        <f t="shared" si="7"/>
        <v>0</v>
      </c>
      <c r="AL17">
        <f t="shared" si="8"/>
        <v>0</v>
      </c>
      <c r="AM17">
        <f t="shared" si="9"/>
        <v>0</v>
      </c>
      <c r="AN17">
        <f t="shared" si="10"/>
        <v>0</v>
      </c>
      <c r="AO17">
        <f t="shared" si="11"/>
        <v>0</v>
      </c>
      <c r="AP17">
        <f t="shared" si="12"/>
        <v>0</v>
      </c>
      <c r="AQ17">
        <f t="shared" si="13"/>
        <v>0</v>
      </c>
      <c r="AR17">
        <f t="shared" si="14"/>
        <v>0</v>
      </c>
      <c r="AS17" s="15">
        <f t="shared" si="15"/>
        <v>0</v>
      </c>
      <c r="AV17" s="16">
        <v>12</v>
      </c>
      <c r="AW17" s="17" t="s">
        <v>45</v>
      </c>
      <c r="AX17" s="16">
        <v>169.8</v>
      </c>
      <c r="AY17" s="16">
        <v>-1.4</v>
      </c>
      <c r="AZ17" s="18" t="s">
        <v>55</v>
      </c>
    </row>
    <row r="18" spans="1:52" ht="19.899999999999999" customHeight="1" x14ac:dyDescent="0.25">
      <c r="A18" s="10">
        <f t="shared" si="0"/>
        <v>15</v>
      </c>
      <c r="B18" s="11" t="s">
        <v>44</v>
      </c>
      <c r="C18" s="40" t="s">
        <v>71</v>
      </c>
      <c r="D18" s="28">
        <v>168.2</v>
      </c>
      <c r="E18" s="44">
        <v>31.25</v>
      </c>
      <c r="F18" s="12">
        <v>24</v>
      </c>
      <c r="G18" s="12">
        <v>45.58</v>
      </c>
      <c r="H18" s="12">
        <v>24</v>
      </c>
      <c r="I18" s="12">
        <v>43.33</v>
      </c>
      <c r="J18" s="13">
        <v>24</v>
      </c>
      <c r="K18" s="12"/>
      <c r="L18" s="13"/>
      <c r="M18" s="12"/>
      <c r="N18" s="13"/>
      <c r="O18" s="12"/>
      <c r="P18" s="13"/>
      <c r="Q18" s="12"/>
      <c r="R18" s="13"/>
      <c r="S18" s="12"/>
      <c r="T18" s="13"/>
      <c r="U18" s="12"/>
      <c r="V18" s="13"/>
      <c r="W18" s="12"/>
      <c r="X18" s="13"/>
      <c r="Y18" s="12"/>
      <c r="Z18" s="13"/>
      <c r="AA18" s="12"/>
      <c r="AB18" s="13"/>
      <c r="AC18" s="13"/>
      <c r="AD18" s="13"/>
      <c r="AE18" s="14">
        <f t="shared" si="1"/>
        <v>40.053333333333335</v>
      </c>
      <c r="AF18">
        <f t="shared" si="2"/>
        <v>750</v>
      </c>
      <c r="AG18">
        <f t="shared" si="3"/>
        <v>1093.92</v>
      </c>
      <c r="AH18">
        <f t="shared" si="4"/>
        <v>1039.92</v>
      </c>
      <c r="AI18">
        <f t="shared" si="5"/>
        <v>0</v>
      </c>
      <c r="AJ18">
        <f t="shared" si="6"/>
        <v>0</v>
      </c>
      <c r="AK18">
        <f t="shared" si="7"/>
        <v>0</v>
      </c>
      <c r="AL18">
        <f t="shared" si="8"/>
        <v>0</v>
      </c>
      <c r="AM18">
        <f t="shared" si="9"/>
        <v>0</v>
      </c>
      <c r="AN18">
        <f t="shared" si="10"/>
        <v>0</v>
      </c>
      <c r="AO18">
        <f t="shared" si="11"/>
        <v>0</v>
      </c>
      <c r="AP18">
        <f t="shared" si="12"/>
        <v>0</v>
      </c>
      <c r="AQ18">
        <f t="shared" si="13"/>
        <v>0</v>
      </c>
      <c r="AR18">
        <f t="shared" si="14"/>
        <v>0</v>
      </c>
      <c r="AS18" s="15">
        <f t="shared" si="15"/>
        <v>72</v>
      </c>
      <c r="AV18" s="16">
        <v>7</v>
      </c>
      <c r="AW18" s="17" t="s">
        <v>45</v>
      </c>
      <c r="AX18" s="16">
        <v>177.1</v>
      </c>
      <c r="AY18" s="16">
        <v>-1.5</v>
      </c>
      <c r="AZ18" s="18" t="s">
        <v>54</v>
      </c>
    </row>
    <row r="19" spans="1:52" s="36" customFormat="1" ht="19.899999999999999" customHeight="1" x14ac:dyDescent="0.25">
      <c r="A19" s="30"/>
      <c r="B19" s="31"/>
      <c r="C19" s="42" t="s">
        <v>108</v>
      </c>
      <c r="D19" s="32"/>
      <c r="E19" s="45"/>
      <c r="F19" s="33"/>
      <c r="G19" s="33"/>
      <c r="H19" s="33"/>
      <c r="I19" s="33"/>
      <c r="J19" s="34"/>
      <c r="K19" s="33"/>
      <c r="L19" s="34"/>
      <c r="M19" s="33"/>
      <c r="N19" s="34"/>
      <c r="O19" s="33"/>
      <c r="P19" s="34"/>
      <c r="Q19" s="33"/>
      <c r="R19" s="34"/>
      <c r="S19" s="33"/>
      <c r="T19" s="34"/>
      <c r="U19" s="33"/>
      <c r="V19" s="34"/>
      <c r="W19" s="33"/>
      <c r="X19" s="34"/>
      <c r="Y19" s="33"/>
      <c r="Z19" s="34"/>
      <c r="AA19" s="33"/>
      <c r="AB19" s="34"/>
      <c r="AC19" s="34"/>
      <c r="AD19" s="34"/>
      <c r="AE19" s="35"/>
      <c r="AF19" s="36">
        <f t="shared" ref="AF19:AF20" si="16">E19*F19</f>
        <v>0</v>
      </c>
      <c r="AG19" s="36">
        <f t="shared" ref="AG19" si="17">G19*H19</f>
        <v>0</v>
      </c>
      <c r="AH19" s="36">
        <f t="shared" ref="AH19" si="18">I19*J19</f>
        <v>0</v>
      </c>
      <c r="AI19" s="36">
        <f t="shared" ref="AI19" si="19">K19*L19</f>
        <v>0</v>
      </c>
      <c r="AJ19" s="36">
        <f t="shared" ref="AJ19" si="20">M19*N19</f>
        <v>0</v>
      </c>
      <c r="AK19" s="36">
        <f t="shared" ref="AK19" si="21">O19*P19</f>
        <v>0</v>
      </c>
      <c r="AL19" s="36">
        <f t="shared" ref="AL19" si="22">Q19*R19</f>
        <v>0</v>
      </c>
      <c r="AM19" s="36">
        <f t="shared" ref="AM19" si="23">S19*T19</f>
        <v>0</v>
      </c>
      <c r="AN19" s="36">
        <f t="shared" ref="AN19" si="24">U19*V19</f>
        <v>0</v>
      </c>
      <c r="AO19" s="36">
        <f t="shared" ref="AO19" si="25">W19*X19</f>
        <v>0</v>
      </c>
      <c r="AP19" s="36">
        <f t="shared" ref="AP19" si="26">Y19*Z19</f>
        <v>0</v>
      </c>
      <c r="AQ19" s="36">
        <f t="shared" ref="AQ19" si="27">AA19*AB19</f>
        <v>0</v>
      </c>
      <c r="AR19" s="36">
        <f t="shared" ref="AR19" si="28">AC19*AD19</f>
        <v>0</v>
      </c>
      <c r="AS19" s="37">
        <v>24</v>
      </c>
      <c r="AV19" s="38">
        <v>16</v>
      </c>
      <c r="AW19" s="39" t="s">
        <v>45</v>
      </c>
      <c r="AX19" s="38">
        <v>156.4</v>
      </c>
      <c r="AY19" s="38">
        <v>0.4</v>
      </c>
      <c r="AZ19" s="40" t="s">
        <v>56</v>
      </c>
    </row>
    <row r="20" spans="1:52" ht="19.899999999999999" hidden="1" customHeight="1" x14ac:dyDescent="0.25">
      <c r="A20" s="10" t="str">
        <f>IF(AE20="","",RANK(AE20,AE$19:AE$21))</f>
        <v/>
      </c>
      <c r="B20" s="41" t="s">
        <v>57</v>
      </c>
      <c r="C20" s="40" t="s">
        <v>75</v>
      </c>
      <c r="D20" s="28">
        <v>164.6</v>
      </c>
      <c r="E20" s="44"/>
      <c r="F20" s="12"/>
      <c r="G20" s="12"/>
      <c r="H20" s="12"/>
      <c r="I20" s="12"/>
      <c r="J20" s="13"/>
      <c r="K20" s="12"/>
      <c r="L20" s="13"/>
      <c r="M20" s="12"/>
      <c r="N20" s="13"/>
      <c r="O20" s="12"/>
      <c r="P20" s="13"/>
      <c r="Q20" s="12"/>
      <c r="R20" s="13"/>
      <c r="S20" s="12"/>
      <c r="T20" s="13"/>
      <c r="U20" s="12"/>
      <c r="V20" s="13"/>
      <c r="W20" s="12"/>
      <c r="X20" s="13"/>
      <c r="Y20" s="12"/>
      <c r="Z20" s="13"/>
      <c r="AA20" s="12"/>
      <c r="AB20" s="13"/>
      <c r="AC20" s="13"/>
      <c r="AD20" s="13"/>
      <c r="AE20" s="14" t="str">
        <f t="shared" ref="AE20" si="29">IF(AS20=0,"",SUM(AF20:AR20)/AS20)</f>
        <v/>
      </c>
      <c r="AF20">
        <f t="shared" si="16"/>
        <v>0</v>
      </c>
      <c r="AG20">
        <f t="shared" ref="AG20" si="30">G20*H20</f>
        <v>0</v>
      </c>
      <c r="AH20">
        <f t="shared" ref="AH20" si="31">I20*J20</f>
        <v>0</v>
      </c>
      <c r="AI20">
        <f t="shared" ref="AI20" si="32">K20*L20</f>
        <v>0</v>
      </c>
      <c r="AJ20">
        <f t="shared" ref="AJ20" si="33">M20*N20</f>
        <v>0</v>
      </c>
      <c r="AK20">
        <f t="shared" ref="AK20" si="34">O20*P20</f>
        <v>0</v>
      </c>
      <c r="AL20">
        <f t="shared" ref="AL20" si="35">Q20*R20</f>
        <v>0</v>
      </c>
      <c r="AM20">
        <f t="shared" ref="AM20" si="36">S20*T20</f>
        <v>0</v>
      </c>
      <c r="AN20">
        <f t="shared" ref="AN20" si="37">U20*V20</f>
        <v>0</v>
      </c>
      <c r="AO20">
        <f t="shared" ref="AO20" si="38">W20*X20</f>
        <v>0</v>
      </c>
      <c r="AP20">
        <f t="shared" ref="AP20" si="39">Y20*Z20</f>
        <v>0</v>
      </c>
      <c r="AQ20">
        <f t="shared" ref="AQ20" si="40">AA20*AB20</f>
        <v>0</v>
      </c>
      <c r="AR20">
        <f t="shared" ref="AR20" si="41">AC20*AD20</f>
        <v>0</v>
      </c>
      <c r="AS20" s="15">
        <f t="shared" ref="AS20" si="42">F20+H20+J20+L20+N20+P20+R20+T20+V20+X20+Z20+AB20+AD20</f>
        <v>0</v>
      </c>
      <c r="AV20" s="16">
        <v>9</v>
      </c>
      <c r="AW20" s="17" t="s">
        <v>45</v>
      </c>
      <c r="AX20" s="16">
        <v>176</v>
      </c>
      <c r="AY20" s="16">
        <v>1</v>
      </c>
      <c r="AZ20" s="18" t="s">
        <v>50</v>
      </c>
    </row>
    <row r="21" spans="1:52" ht="19.899999999999999" customHeight="1" x14ac:dyDescent="0.25">
      <c r="A21" s="10">
        <f>IF(AE21="","",RANK(AE21,AE$19:AE$21))</f>
        <v>1</v>
      </c>
      <c r="B21" s="41" t="s">
        <v>57</v>
      </c>
      <c r="C21" s="40" t="s">
        <v>76</v>
      </c>
      <c r="D21" s="28">
        <v>164.6</v>
      </c>
      <c r="E21" s="44">
        <v>60</v>
      </c>
      <c r="F21" s="12">
        <v>24</v>
      </c>
      <c r="G21" s="12"/>
      <c r="H21" s="12"/>
      <c r="I21" s="12">
        <v>54.17</v>
      </c>
      <c r="J21" s="13">
        <v>24</v>
      </c>
      <c r="K21" s="12"/>
      <c r="L21" s="13"/>
      <c r="M21" s="12"/>
      <c r="N21" s="13"/>
      <c r="O21" s="12"/>
      <c r="P21" s="13"/>
      <c r="Q21" s="12"/>
      <c r="R21" s="13"/>
      <c r="S21" s="12"/>
      <c r="T21" s="13"/>
      <c r="U21" s="12"/>
      <c r="V21" s="13"/>
      <c r="W21" s="12"/>
      <c r="X21" s="13"/>
      <c r="Y21" s="12"/>
      <c r="Z21" s="13"/>
      <c r="AA21" s="12"/>
      <c r="AB21" s="13"/>
      <c r="AC21" s="13"/>
      <c r="AD21" s="13"/>
      <c r="AE21" s="14">
        <f t="shared" ref="AE21:AE36" si="43">IF(AS21=0,"",SUM(AF21:AR21)/AS21)</f>
        <v>57.085000000000001</v>
      </c>
      <c r="AF21">
        <f t="shared" ref="AF21:AF36" si="44">E21*F21</f>
        <v>1440</v>
      </c>
      <c r="AG21">
        <f t="shared" ref="AG21:AG36" si="45">G21*H21</f>
        <v>0</v>
      </c>
      <c r="AH21">
        <f t="shared" ref="AH21:AH36" si="46">I21*J21</f>
        <v>1300.08</v>
      </c>
      <c r="AI21">
        <f t="shared" ref="AI21:AI36" si="47">K21*L21</f>
        <v>0</v>
      </c>
      <c r="AJ21">
        <f t="shared" ref="AJ21:AJ36" si="48">M21*N21</f>
        <v>0</v>
      </c>
      <c r="AK21">
        <f t="shared" ref="AK21:AK36" si="49">O21*P21</f>
        <v>0</v>
      </c>
      <c r="AL21">
        <f t="shared" ref="AL21:AL36" si="50">Q21*R21</f>
        <v>0</v>
      </c>
      <c r="AM21">
        <f t="shared" ref="AM21:AM36" si="51">S21*T21</f>
        <v>0</v>
      </c>
      <c r="AN21">
        <f t="shared" ref="AN21:AN36" si="52">U21*V21</f>
        <v>0</v>
      </c>
      <c r="AO21">
        <f t="shared" ref="AO21:AO36" si="53">W21*X21</f>
        <v>0</v>
      </c>
      <c r="AP21">
        <f t="shared" ref="AP21:AP36" si="54">Y21*Z21</f>
        <v>0</v>
      </c>
      <c r="AQ21">
        <f t="shared" ref="AQ21:AQ36" si="55">AA21*AB21</f>
        <v>0</v>
      </c>
      <c r="AR21">
        <f t="shared" ref="AR21:AR36" si="56">AC21*AD21</f>
        <v>0</v>
      </c>
      <c r="AS21" s="15">
        <f t="shared" ref="AS21:AS36" si="57">F21+H21+J21+L21+N21+P21+R21+T21+V21+X21+Z21+AB21+AD21</f>
        <v>48</v>
      </c>
      <c r="AV21" s="16">
        <v>4</v>
      </c>
      <c r="AW21" s="17" t="s">
        <v>45</v>
      </c>
      <c r="AX21" s="16">
        <v>183</v>
      </c>
      <c r="AY21" s="16">
        <v>1.2</v>
      </c>
      <c r="AZ21" s="18" t="s">
        <v>49</v>
      </c>
    </row>
    <row r="22" spans="1:52" ht="19.899999999999999" customHeight="1" x14ac:dyDescent="0.25">
      <c r="A22" s="10">
        <v>2</v>
      </c>
      <c r="B22" s="41" t="s">
        <v>57</v>
      </c>
      <c r="C22" s="40" t="s">
        <v>83</v>
      </c>
      <c r="D22" s="28">
        <v>159.69999999999999</v>
      </c>
      <c r="E22" s="44">
        <v>57.6</v>
      </c>
      <c r="F22" s="12">
        <v>24</v>
      </c>
      <c r="G22" s="12">
        <v>52.68</v>
      </c>
      <c r="H22" s="12">
        <v>19</v>
      </c>
      <c r="I22" s="12"/>
      <c r="J22" s="13"/>
      <c r="K22" s="12"/>
      <c r="L22" s="13"/>
      <c r="M22" s="12"/>
      <c r="N22" s="13"/>
      <c r="O22" s="12"/>
      <c r="P22" s="13"/>
      <c r="Q22" s="12"/>
      <c r="R22" s="13"/>
      <c r="S22" s="12"/>
      <c r="T22" s="13"/>
      <c r="U22" s="12"/>
      <c r="V22" s="13"/>
      <c r="W22" s="12"/>
      <c r="X22" s="13"/>
      <c r="Y22" s="12"/>
      <c r="Z22" s="13"/>
      <c r="AA22" s="12"/>
      <c r="AB22" s="13"/>
      <c r="AC22" s="13"/>
      <c r="AD22" s="13"/>
      <c r="AE22" s="14">
        <f t="shared" si="43"/>
        <v>55.426046511627909</v>
      </c>
      <c r="AF22">
        <f t="shared" si="44"/>
        <v>1382.4</v>
      </c>
      <c r="AG22">
        <f t="shared" si="45"/>
        <v>1000.92</v>
      </c>
      <c r="AH22">
        <f t="shared" si="46"/>
        <v>0</v>
      </c>
      <c r="AI22">
        <f t="shared" si="47"/>
        <v>0</v>
      </c>
      <c r="AJ22">
        <f t="shared" si="48"/>
        <v>0</v>
      </c>
      <c r="AK22">
        <f t="shared" si="49"/>
        <v>0</v>
      </c>
      <c r="AL22">
        <f t="shared" si="50"/>
        <v>0</v>
      </c>
      <c r="AM22">
        <f t="shared" si="51"/>
        <v>0</v>
      </c>
      <c r="AN22">
        <f t="shared" si="52"/>
        <v>0</v>
      </c>
      <c r="AO22">
        <f t="shared" si="53"/>
        <v>0</v>
      </c>
      <c r="AP22">
        <f t="shared" si="54"/>
        <v>0</v>
      </c>
      <c r="AQ22">
        <f t="shared" si="55"/>
        <v>0</v>
      </c>
      <c r="AR22">
        <f t="shared" si="56"/>
        <v>0</v>
      </c>
      <c r="AS22" s="15">
        <f t="shared" si="57"/>
        <v>43</v>
      </c>
      <c r="AV22" s="16">
        <v>12</v>
      </c>
      <c r="AW22" s="17" t="s">
        <v>45</v>
      </c>
      <c r="AX22" s="16">
        <v>169.8</v>
      </c>
      <c r="AY22" s="16">
        <v>-1.4</v>
      </c>
      <c r="AZ22" s="18" t="s">
        <v>55</v>
      </c>
    </row>
    <row r="23" spans="1:52" ht="19.899999999999999" customHeight="1" x14ac:dyDescent="0.25">
      <c r="A23" s="10">
        <v>3</v>
      </c>
      <c r="B23" s="41" t="s">
        <v>57</v>
      </c>
      <c r="C23" s="40" t="s">
        <v>77</v>
      </c>
      <c r="D23" s="28">
        <v>163.19999999999999</v>
      </c>
      <c r="E23" s="44">
        <v>55</v>
      </c>
      <c r="F23" s="12">
        <v>24</v>
      </c>
      <c r="G23" s="12">
        <v>49.31</v>
      </c>
      <c r="H23" s="12">
        <v>24</v>
      </c>
      <c r="I23" s="12">
        <v>57.08</v>
      </c>
      <c r="J23" s="13">
        <v>24</v>
      </c>
      <c r="K23" s="12"/>
      <c r="L23" s="13"/>
      <c r="M23" s="12"/>
      <c r="N23" s="13"/>
      <c r="O23" s="12"/>
      <c r="P23" s="13"/>
      <c r="Q23" s="12"/>
      <c r="R23" s="13"/>
      <c r="S23" s="12"/>
      <c r="T23" s="13"/>
      <c r="U23" s="12"/>
      <c r="V23" s="13"/>
      <c r="W23" s="12"/>
      <c r="X23" s="13"/>
      <c r="Y23" s="12"/>
      <c r="Z23" s="13"/>
      <c r="AA23" s="12"/>
      <c r="AB23" s="13"/>
      <c r="AC23" s="13"/>
      <c r="AD23" s="13"/>
      <c r="AE23" s="14">
        <f t="shared" si="43"/>
        <v>53.796666666666667</v>
      </c>
      <c r="AF23">
        <f t="shared" si="44"/>
        <v>1320</v>
      </c>
      <c r="AG23">
        <f t="shared" si="45"/>
        <v>1183.44</v>
      </c>
      <c r="AH23">
        <f t="shared" si="46"/>
        <v>1369.92</v>
      </c>
      <c r="AI23">
        <f t="shared" si="47"/>
        <v>0</v>
      </c>
      <c r="AJ23">
        <f t="shared" si="48"/>
        <v>0</v>
      </c>
      <c r="AK23">
        <f t="shared" si="49"/>
        <v>0</v>
      </c>
      <c r="AL23">
        <f t="shared" si="50"/>
        <v>0</v>
      </c>
      <c r="AM23">
        <f t="shared" si="51"/>
        <v>0</v>
      </c>
      <c r="AN23">
        <f t="shared" si="52"/>
        <v>0</v>
      </c>
      <c r="AO23">
        <f t="shared" si="53"/>
        <v>0</v>
      </c>
      <c r="AP23">
        <f t="shared" si="54"/>
        <v>0</v>
      </c>
      <c r="AQ23">
        <f t="shared" si="55"/>
        <v>0</v>
      </c>
      <c r="AR23">
        <f t="shared" si="56"/>
        <v>0</v>
      </c>
      <c r="AS23" s="15">
        <f t="shared" si="57"/>
        <v>72</v>
      </c>
      <c r="AV23" s="16">
        <v>14</v>
      </c>
      <c r="AW23" s="17" t="s">
        <v>45</v>
      </c>
      <c r="AX23" s="16">
        <v>164.2</v>
      </c>
      <c r="AY23" s="16">
        <v>-1.2</v>
      </c>
      <c r="AZ23" s="18" t="s">
        <v>51</v>
      </c>
    </row>
    <row r="24" spans="1:52" ht="19.899999999999999" customHeight="1" x14ac:dyDescent="0.25">
      <c r="A24" s="10">
        <f>IF(AE24="","",RANK(AE24,AE$19:AE$24))</f>
        <v>4</v>
      </c>
      <c r="B24" s="41" t="s">
        <v>57</v>
      </c>
      <c r="C24" s="40" t="s">
        <v>79</v>
      </c>
      <c r="D24" s="28">
        <v>163</v>
      </c>
      <c r="E24" s="44">
        <v>62.08</v>
      </c>
      <c r="F24" s="12">
        <v>24</v>
      </c>
      <c r="G24" s="12">
        <v>56.25</v>
      </c>
      <c r="H24" s="12">
        <v>24</v>
      </c>
      <c r="I24" s="12">
        <v>40</v>
      </c>
      <c r="J24" s="13">
        <v>24</v>
      </c>
      <c r="K24" s="12"/>
      <c r="L24" s="13"/>
      <c r="M24" s="12"/>
      <c r="N24" s="13"/>
      <c r="O24" s="12"/>
      <c r="P24" s="13"/>
      <c r="Q24" s="12"/>
      <c r="R24" s="13"/>
      <c r="S24" s="12"/>
      <c r="T24" s="13"/>
      <c r="U24" s="12"/>
      <c r="V24" s="13"/>
      <c r="W24" s="12"/>
      <c r="X24" s="13"/>
      <c r="Y24" s="12"/>
      <c r="Z24" s="13"/>
      <c r="AA24" s="12"/>
      <c r="AB24" s="13"/>
      <c r="AC24" s="13"/>
      <c r="AD24" s="13"/>
      <c r="AE24" s="14">
        <f t="shared" si="43"/>
        <v>52.776666666666671</v>
      </c>
      <c r="AF24">
        <f t="shared" si="44"/>
        <v>1489.92</v>
      </c>
      <c r="AG24">
        <f t="shared" si="45"/>
        <v>1350</v>
      </c>
      <c r="AH24">
        <f t="shared" si="46"/>
        <v>960</v>
      </c>
      <c r="AI24">
        <f t="shared" si="47"/>
        <v>0</v>
      </c>
      <c r="AJ24">
        <f t="shared" si="48"/>
        <v>0</v>
      </c>
      <c r="AK24">
        <f t="shared" si="49"/>
        <v>0</v>
      </c>
      <c r="AL24">
        <f t="shared" si="50"/>
        <v>0</v>
      </c>
      <c r="AM24">
        <f t="shared" si="51"/>
        <v>0</v>
      </c>
      <c r="AN24">
        <f t="shared" si="52"/>
        <v>0</v>
      </c>
      <c r="AO24">
        <f t="shared" si="53"/>
        <v>0</v>
      </c>
      <c r="AP24">
        <f t="shared" si="54"/>
        <v>0</v>
      </c>
      <c r="AQ24">
        <f t="shared" si="55"/>
        <v>0</v>
      </c>
      <c r="AR24">
        <f t="shared" si="56"/>
        <v>0</v>
      </c>
      <c r="AS24" s="15">
        <f t="shared" si="57"/>
        <v>72</v>
      </c>
      <c r="AV24" s="16">
        <v>2</v>
      </c>
      <c r="AW24" s="17" t="s">
        <v>45</v>
      </c>
      <c r="AX24" s="16">
        <v>184.6</v>
      </c>
      <c r="AY24" s="16">
        <v>-0.6</v>
      </c>
      <c r="AZ24" s="18" t="s">
        <v>48</v>
      </c>
    </row>
    <row r="25" spans="1:52" ht="19.899999999999999" customHeight="1" x14ac:dyDescent="0.25">
      <c r="A25" s="10">
        <v>5</v>
      </c>
      <c r="B25" s="41" t="s">
        <v>57</v>
      </c>
      <c r="C25" s="40" t="s">
        <v>91</v>
      </c>
      <c r="D25" s="28">
        <v>152.4</v>
      </c>
      <c r="E25" s="44">
        <v>55.63</v>
      </c>
      <c r="F25" s="12">
        <v>20</v>
      </c>
      <c r="G25" s="12">
        <v>47.1</v>
      </c>
      <c r="H25" s="12">
        <v>20</v>
      </c>
      <c r="I25" s="12">
        <v>55</v>
      </c>
      <c r="J25" s="13">
        <v>24</v>
      </c>
      <c r="K25" s="12"/>
      <c r="L25" s="13"/>
      <c r="M25" s="12"/>
      <c r="N25" s="13"/>
      <c r="O25" s="12"/>
      <c r="P25" s="13"/>
      <c r="Q25" s="12"/>
      <c r="R25" s="13"/>
      <c r="S25" s="12"/>
      <c r="T25" s="13"/>
      <c r="U25" s="12"/>
      <c r="V25" s="13"/>
      <c r="W25" s="12"/>
      <c r="X25" s="13"/>
      <c r="Y25" s="12"/>
      <c r="Z25" s="13"/>
      <c r="AA25" s="12"/>
      <c r="AB25" s="13"/>
      <c r="AC25" s="13"/>
      <c r="AD25" s="13"/>
      <c r="AE25" s="14">
        <f t="shared" si="43"/>
        <v>52.728125000000006</v>
      </c>
      <c r="AF25">
        <f t="shared" si="44"/>
        <v>1112.6000000000001</v>
      </c>
      <c r="AG25">
        <f t="shared" si="45"/>
        <v>942</v>
      </c>
      <c r="AH25">
        <f t="shared" si="46"/>
        <v>1320</v>
      </c>
      <c r="AI25">
        <f t="shared" si="47"/>
        <v>0</v>
      </c>
      <c r="AJ25">
        <f t="shared" si="48"/>
        <v>0</v>
      </c>
      <c r="AK25">
        <f t="shared" si="49"/>
        <v>0</v>
      </c>
      <c r="AL25">
        <f t="shared" si="50"/>
        <v>0</v>
      </c>
      <c r="AM25">
        <f t="shared" si="51"/>
        <v>0</v>
      </c>
      <c r="AN25">
        <f t="shared" si="52"/>
        <v>0</v>
      </c>
      <c r="AO25">
        <f t="shared" si="53"/>
        <v>0</v>
      </c>
      <c r="AP25">
        <f t="shared" si="54"/>
        <v>0</v>
      </c>
      <c r="AQ25">
        <f t="shared" si="55"/>
        <v>0</v>
      </c>
      <c r="AR25">
        <f t="shared" si="56"/>
        <v>0</v>
      </c>
      <c r="AS25" s="15">
        <f t="shared" si="57"/>
        <v>64</v>
      </c>
      <c r="AV25" s="16">
        <v>12</v>
      </c>
      <c r="AW25" s="17" t="s">
        <v>45</v>
      </c>
      <c r="AX25" s="16">
        <v>169.8</v>
      </c>
      <c r="AY25" s="16">
        <v>-1.4</v>
      </c>
      <c r="AZ25" s="18" t="s">
        <v>55</v>
      </c>
    </row>
    <row r="26" spans="1:52" ht="19.899999999999999" customHeight="1" x14ac:dyDescent="0.25">
      <c r="A26" s="10">
        <v>6</v>
      </c>
      <c r="B26" s="41" t="s">
        <v>57</v>
      </c>
      <c r="C26" s="40" t="s">
        <v>84</v>
      </c>
      <c r="D26" s="28">
        <v>159.30000000000001</v>
      </c>
      <c r="E26" s="44"/>
      <c r="F26" s="12"/>
      <c r="G26" s="12">
        <v>47.75</v>
      </c>
      <c r="H26" s="12">
        <v>24</v>
      </c>
      <c r="I26" s="12">
        <v>57.08</v>
      </c>
      <c r="J26" s="13">
        <v>24</v>
      </c>
      <c r="K26" s="12"/>
      <c r="L26" s="13"/>
      <c r="M26" s="12"/>
      <c r="N26" s="13"/>
      <c r="O26" s="12"/>
      <c r="P26" s="13"/>
      <c r="Q26" s="12"/>
      <c r="R26" s="13"/>
      <c r="S26" s="12"/>
      <c r="T26" s="13"/>
      <c r="U26" s="12"/>
      <c r="V26" s="13"/>
      <c r="W26" s="12"/>
      <c r="X26" s="13"/>
      <c r="Y26" s="12"/>
      <c r="Z26" s="13"/>
      <c r="AA26" s="12"/>
      <c r="AB26" s="13"/>
      <c r="AC26" s="13"/>
      <c r="AD26" s="13"/>
      <c r="AE26" s="14">
        <f t="shared" si="43"/>
        <v>52.414999999999999</v>
      </c>
      <c r="AF26">
        <f t="shared" si="44"/>
        <v>0</v>
      </c>
      <c r="AG26">
        <f t="shared" si="45"/>
        <v>1146</v>
      </c>
      <c r="AH26">
        <f t="shared" si="46"/>
        <v>1369.92</v>
      </c>
      <c r="AI26">
        <f t="shared" si="47"/>
        <v>0</v>
      </c>
      <c r="AJ26">
        <f t="shared" si="48"/>
        <v>0</v>
      </c>
      <c r="AK26">
        <f t="shared" si="49"/>
        <v>0</v>
      </c>
      <c r="AL26">
        <f t="shared" si="50"/>
        <v>0</v>
      </c>
      <c r="AM26">
        <f t="shared" si="51"/>
        <v>0</v>
      </c>
      <c r="AN26">
        <f t="shared" si="52"/>
        <v>0</v>
      </c>
      <c r="AO26">
        <f t="shared" si="53"/>
        <v>0</v>
      </c>
      <c r="AP26">
        <f t="shared" si="54"/>
        <v>0</v>
      </c>
      <c r="AQ26">
        <f t="shared" si="55"/>
        <v>0</v>
      </c>
      <c r="AR26">
        <f t="shared" si="56"/>
        <v>0</v>
      </c>
      <c r="AS26" s="15">
        <f t="shared" si="57"/>
        <v>48</v>
      </c>
      <c r="AV26" s="16">
        <v>12</v>
      </c>
      <c r="AW26" s="17" t="s">
        <v>45</v>
      </c>
      <c r="AX26" s="16">
        <v>169.8</v>
      </c>
      <c r="AY26" s="16">
        <v>-1.4</v>
      </c>
      <c r="AZ26" s="18" t="s">
        <v>55</v>
      </c>
    </row>
    <row r="27" spans="1:52" ht="19.899999999999999" customHeight="1" x14ac:dyDescent="0.25">
      <c r="A27" s="10">
        <v>7</v>
      </c>
      <c r="B27" s="41" t="s">
        <v>57</v>
      </c>
      <c r="C27" s="40" t="s">
        <v>88</v>
      </c>
      <c r="D27" s="28">
        <v>153.80000000000001</v>
      </c>
      <c r="E27" s="44"/>
      <c r="F27" s="12"/>
      <c r="G27" s="12">
        <v>51.42</v>
      </c>
      <c r="H27" s="12">
        <v>24</v>
      </c>
      <c r="I27" s="12"/>
      <c r="J27" s="13"/>
      <c r="K27" s="12"/>
      <c r="L27" s="13"/>
      <c r="M27" s="12"/>
      <c r="N27" s="13"/>
      <c r="O27" s="12"/>
      <c r="P27" s="13"/>
      <c r="Q27" s="12"/>
      <c r="R27" s="13"/>
      <c r="S27" s="12"/>
      <c r="T27" s="13"/>
      <c r="U27" s="12"/>
      <c r="V27" s="13"/>
      <c r="W27" s="12"/>
      <c r="X27" s="13"/>
      <c r="Y27" s="12"/>
      <c r="Z27" s="13"/>
      <c r="AA27" s="12"/>
      <c r="AB27" s="13"/>
      <c r="AC27" s="13"/>
      <c r="AD27" s="13"/>
      <c r="AE27" s="14">
        <f t="shared" si="43"/>
        <v>51.419999999999995</v>
      </c>
      <c r="AF27">
        <f t="shared" si="44"/>
        <v>0</v>
      </c>
      <c r="AG27">
        <f t="shared" si="45"/>
        <v>1234.08</v>
      </c>
      <c r="AH27">
        <f t="shared" si="46"/>
        <v>0</v>
      </c>
      <c r="AI27">
        <f t="shared" si="47"/>
        <v>0</v>
      </c>
      <c r="AJ27">
        <f t="shared" si="48"/>
        <v>0</v>
      </c>
      <c r="AK27">
        <f t="shared" si="49"/>
        <v>0</v>
      </c>
      <c r="AL27">
        <f t="shared" si="50"/>
        <v>0</v>
      </c>
      <c r="AM27">
        <f t="shared" si="51"/>
        <v>0</v>
      </c>
      <c r="AN27">
        <f t="shared" si="52"/>
        <v>0</v>
      </c>
      <c r="AO27">
        <f t="shared" si="53"/>
        <v>0</v>
      </c>
      <c r="AP27">
        <f t="shared" si="54"/>
        <v>0</v>
      </c>
      <c r="AQ27">
        <f t="shared" si="55"/>
        <v>0</v>
      </c>
      <c r="AR27">
        <f t="shared" si="56"/>
        <v>0</v>
      </c>
      <c r="AS27" s="15">
        <f t="shared" si="57"/>
        <v>24</v>
      </c>
      <c r="AV27" s="16">
        <v>7</v>
      </c>
      <c r="AW27" s="17" t="s">
        <v>45</v>
      </c>
      <c r="AX27" s="16">
        <v>177.1</v>
      </c>
      <c r="AY27" s="16">
        <v>-1.5</v>
      </c>
      <c r="AZ27" s="18" t="s">
        <v>54</v>
      </c>
    </row>
    <row r="28" spans="1:52" ht="19.899999999999999" customHeight="1" x14ac:dyDescent="0.25">
      <c r="A28" s="10">
        <v>8</v>
      </c>
      <c r="B28" s="41" t="s">
        <v>57</v>
      </c>
      <c r="C28" s="40" t="s">
        <v>87</v>
      </c>
      <c r="D28" s="28">
        <v>154</v>
      </c>
      <c r="E28" s="44">
        <v>42.92</v>
      </c>
      <c r="F28" s="12">
        <v>24</v>
      </c>
      <c r="G28" s="12">
        <v>50.43</v>
      </c>
      <c r="H28" s="12">
        <v>23</v>
      </c>
      <c r="I28" s="12">
        <v>58.43</v>
      </c>
      <c r="J28" s="13">
        <v>23</v>
      </c>
      <c r="K28" s="12"/>
      <c r="L28" s="13"/>
      <c r="M28" s="12"/>
      <c r="N28" s="13"/>
      <c r="O28" s="12"/>
      <c r="P28" s="13"/>
      <c r="Q28" s="12"/>
      <c r="R28" s="13"/>
      <c r="S28" s="12"/>
      <c r="T28" s="13"/>
      <c r="U28" s="12"/>
      <c r="V28" s="13"/>
      <c r="W28" s="12"/>
      <c r="X28" s="13"/>
      <c r="Y28" s="12"/>
      <c r="Z28" s="13"/>
      <c r="AA28" s="12"/>
      <c r="AB28" s="13"/>
      <c r="AC28" s="13"/>
      <c r="AD28" s="13"/>
      <c r="AE28" s="14">
        <f t="shared" si="43"/>
        <v>50.483714285714292</v>
      </c>
      <c r="AF28">
        <f t="shared" si="44"/>
        <v>1030.08</v>
      </c>
      <c r="AG28">
        <f t="shared" si="45"/>
        <v>1159.8900000000001</v>
      </c>
      <c r="AH28">
        <f t="shared" si="46"/>
        <v>1343.89</v>
      </c>
      <c r="AI28">
        <f t="shared" si="47"/>
        <v>0</v>
      </c>
      <c r="AJ28">
        <f t="shared" si="48"/>
        <v>0</v>
      </c>
      <c r="AK28">
        <f t="shared" si="49"/>
        <v>0</v>
      </c>
      <c r="AL28">
        <f t="shared" si="50"/>
        <v>0</v>
      </c>
      <c r="AM28">
        <f t="shared" si="51"/>
        <v>0</v>
      </c>
      <c r="AN28">
        <f t="shared" si="52"/>
        <v>0</v>
      </c>
      <c r="AO28">
        <f t="shared" si="53"/>
        <v>0</v>
      </c>
      <c r="AP28">
        <f t="shared" si="54"/>
        <v>0</v>
      </c>
      <c r="AQ28">
        <f t="shared" si="55"/>
        <v>0</v>
      </c>
      <c r="AR28">
        <f t="shared" si="56"/>
        <v>0</v>
      </c>
      <c r="AS28" s="15">
        <f t="shared" si="57"/>
        <v>70</v>
      </c>
      <c r="AV28" s="16">
        <v>1</v>
      </c>
      <c r="AW28" s="17" t="s">
        <v>45</v>
      </c>
      <c r="AX28" s="16">
        <v>185</v>
      </c>
      <c r="AY28" s="16">
        <v>2.6</v>
      </c>
      <c r="AZ28" s="18" t="s">
        <v>53</v>
      </c>
    </row>
    <row r="29" spans="1:52" ht="19.899999999999999" customHeight="1" x14ac:dyDescent="0.25">
      <c r="A29" s="10">
        <v>9</v>
      </c>
      <c r="B29" s="41" t="s">
        <v>57</v>
      </c>
      <c r="C29" s="40" t="s">
        <v>80</v>
      </c>
      <c r="D29" s="28">
        <v>162.5</v>
      </c>
      <c r="E29" s="44">
        <v>45.83</v>
      </c>
      <c r="F29" s="12">
        <v>24</v>
      </c>
      <c r="G29" s="12">
        <v>63.3</v>
      </c>
      <c r="H29" s="12">
        <v>20</v>
      </c>
      <c r="I29" s="12">
        <v>42.92</v>
      </c>
      <c r="J29" s="13">
        <v>24</v>
      </c>
      <c r="K29" s="12"/>
      <c r="L29" s="13"/>
      <c r="M29" s="12"/>
      <c r="N29" s="13"/>
      <c r="O29" s="12"/>
      <c r="P29" s="13"/>
      <c r="Q29" s="12"/>
      <c r="R29" s="13"/>
      <c r="S29" s="12"/>
      <c r="T29" s="13"/>
      <c r="U29" s="12"/>
      <c r="V29" s="13"/>
      <c r="W29" s="12"/>
      <c r="X29" s="13"/>
      <c r="Y29" s="12"/>
      <c r="Z29" s="13"/>
      <c r="AA29" s="12"/>
      <c r="AB29" s="13"/>
      <c r="AC29" s="13"/>
      <c r="AD29" s="13"/>
      <c r="AE29" s="14">
        <f t="shared" si="43"/>
        <v>49.941176470588232</v>
      </c>
      <c r="AF29">
        <f t="shared" si="44"/>
        <v>1099.92</v>
      </c>
      <c r="AG29">
        <f t="shared" si="45"/>
        <v>1266</v>
      </c>
      <c r="AH29">
        <f t="shared" si="46"/>
        <v>1030.08</v>
      </c>
      <c r="AI29">
        <f t="shared" si="47"/>
        <v>0</v>
      </c>
      <c r="AJ29">
        <f t="shared" si="48"/>
        <v>0</v>
      </c>
      <c r="AK29">
        <f t="shared" si="49"/>
        <v>0</v>
      </c>
      <c r="AL29">
        <f t="shared" si="50"/>
        <v>0</v>
      </c>
      <c r="AM29">
        <f t="shared" si="51"/>
        <v>0</v>
      </c>
      <c r="AN29">
        <f t="shared" si="52"/>
        <v>0</v>
      </c>
      <c r="AO29">
        <f t="shared" si="53"/>
        <v>0</v>
      </c>
      <c r="AP29">
        <f t="shared" si="54"/>
        <v>0</v>
      </c>
      <c r="AQ29">
        <f t="shared" si="55"/>
        <v>0</v>
      </c>
      <c r="AR29">
        <f t="shared" si="56"/>
        <v>0</v>
      </c>
      <c r="AS29" s="15">
        <f t="shared" si="57"/>
        <v>68</v>
      </c>
      <c r="AV29" s="16">
        <v>6</v>
      </c>
      <c r="AW29" s="17" t="s">
        <v>45</v>
      </c>
      <c r="AX29" s="16">
        <v>179.8</v>
      </c>
      <c r="AY29" s="16">
        <v>-5.2</v>
      </c>
      <c r="AZ29" s="18" t="s">
        <v>47</v>
      </c>
    </row>
    <row r="30" spans="1:52" ht="19.899999999999999" customHeight="1" x14ac:dyDescent="0.25">
      <c r="A30" s="10">
        <v>10</v>
      </c>
      <c r="B30" s="41" t="s">
        <v>57</v>
      </c>
      <c r="C30" s="40" t="s">
        <v>90</v>
      </c>
      <c r="D30" s="28">
        <v>152.6</v>
      </c>
      <c r="E30" s="44">
        <v>50.42</v>
      </c>
      <c r="F30" s="12">
        <v>24</v>
      </c>
      <c r="G30" s="12">
        <v>49.09</v>
      </c>
      <c r="H30" s="12">
        <v>22</v>
      </c>
      <c r="I30" s="12"/>
      <c r="J30" s="13"/>
      <c r="K30" s="12"/>
      <c r="L30" s="13"/>
      <c r="M30" s="12"/>
      <c r="N30" s="13"/>
      <c r="O30" s="12"/>
      <c r="P30" s="13"/>
      <c r="Q30" s="12"/>
      <c r="R30" s="13"/>
      <c r="S30" s="12"/>
      <c r="T30" s="13"/>
      <c r="U30" s="12"/>
      <c r="V30" s="13"/>
      <c r="W30" s="12"/>
      <c r="X30" s="13"/>
      <c r="Y30" s="12"/>
      <c r="Z30" s="13"/>
      <c r="AA30" s="12"/>
      <c r="AB30" s="13"/>
      <c r="AC30" s="13"/>
      <c r="AD30" s="13"/>
      <c r="AE30" s="14">
        <f t="shared" si="43"/>
        <v>49.783913043478258</v>
      </c>
      <c r="AF30">
        <f t="shared" si="44"/>
        <v>1210.08</v>
      </c>
      <c r="AG30">
        <f t="shared" si="45"/>
        <v>1079.98</v>
      </c>
      <c r="AH30">
        <f t="shared" si="46"/>
        <v>0</v>
      </c>
      <c r="AI30">
        <f t="shared" si="47"/>
        <v>0</v>
      </c>
      <c r="AJ30">
        <f t="shared" si="48"/>
        <v>0</v>
      </c>
      <c r="AK30">
        <f t="shared" si="49"/>
        <v>0</v>
      </c>
      <c r="AL30">
        <f t="shared" si="50"/>
        <v>0</v>
      </c>
      <c r="AM30">
        <f t="shared" si="51"/>
        <v>0</v>
      </c>
      <c r="AN30">
        <f t="shared" si="52"/>
        <v>0</v>
      </c>
      <c r="AO30">
        <f t="shared" si="53"/>
        <v>0</v>
      </c>
      <c r="AP30">
        <f t="shared" si="54"/>
        <v>0</v>
      </c>
      <c r="AQ30">
        <f t="shared" si="55"/>
        <v>0</v>
      </c>
      <c r="AR30">
        <f t="shared" si="56"/>
        <v>0</v>
      </c>
      <c r="AS30" s="15">
        <f t="shared" si="57"/>
        <v>46</v>
      </c>
      <c r="AV30" s="16">
        <v>12</v>
      </c>
      <c r="AW30" s="17" t="s">
        <v>45</v>
      </c>
      <c r="AX30" s="16">
        <v>169.8</v>
      </c>
      <c r="AY30" s="16">
        <v>-1.4</v>
      </c>
      <c r="AZ30" s="18" t="s">
        <v>55</v>
      </c>
    </row>
    <row r="31" spans="1:52" ht="19.899999999999999" customHeight="1" x14ac:dyDescent="0.25">
      <c r="A31" s="10">
        <v>11</v>
      </c>
      <c r="B31" s="41" t="s">
        <v>57</v>
      </c>
      <c r="C31" s="40" t="s">
        <v>89</v>
      </c>
      <c r="D31" s="28">
        <v>152.80000000000001</v>
      </c>
      <c r="E31" s="44"/>
      <c r="F31" s="12"/>
      <c r="G31" s="12">
        <v>51</v>
      </c>
      <c r="H31" s="12">
        <v>29</v>
      </c>
      <c r="I31" s="12">
        <v>45</v>
      </c>
      <c r="J31" s="13">
        <v>24</v>
      </c>
      <c r="K31" s="12"/>
      <c r="L31" s="13"/>
      <c r="M31" s="12"/>
      <c r="N31" s="13"/>
      <c r="O31" s="12"/>
      <c r="P31" s="13"/>
      <c r="Q31" s="12"/>
      <c r="R31" s="13"/>
      <c r="S31" s="12"/>
      <c r="T31" s="13"/>
      <c r="U31" s="12"/>
      <c r="V31" s="13"/>
      <c r="W31" s="12"/>
      <c r="X31" s="13"/>
      <c r="Y31" s="12"/>
      <c r="Z31" s="13"/>
      <c r="AA31" s="12"/>
      <c r="AB31" s="13"/>
      <c r="AC31" s="13"/>
      <c r="AD31" s="13"/>
      <c r="AE31" s="14">
        <f t="shared" si="43"/>
        <v>48.283018867924525</v>
      </c>
      <c r="AF31">
        <f t="shared" si="44"/>
        <v>0</v>
      </c>
      <c r="AG31">
        <f t="shared" si="45"/>
        <v>1479</v>
      </c>
      <c r="AH31">
        <f t="shared" si="46"/>
        <v>1080</v>
      </c>
      <c r="AI31">
        <f t="shared" si="47"/>
        <v>0</v>
      </c>
      <c r="AJ31">
        <f t="shared" si="48"/>
        <v>0</v>
      </c>
      <c r="AK31">
        <f t="shared" si="49"/>
        <v>0</v>
      </c>
      <c r="AL31">
        <f t="shared" si="50"/>
        <v>0</v>
      </c>
      <c r="AM31">
        <f t="shared" si="51"/>
        <v>0</v>
      </c>
      <c r="AN31">
        <f t="shared" si="52"/>
        <v>0</v>
      </c>
      <c r="AO31">
        <f t="shared" si="53"/>
        <v>0</v>
      </c>
      <c r="AP31">
        <f t="shared" si="54"/>
        <v>0</v>
      </c>
      <c r="AQ31">
        <f t="shared" si="55"/>
        <v>0</v>
      </c>
      <c r="AR31">
        <f t="shared" si="56"/>
        <v>0</v>
      </c>
      <c r="AS31" s="15">
        <f t="shared" si="57"/>
        <v>53</v>
      </c>
      <c r="AV31" s="16">
        <v>14</v>
      </c>
      <c r="AW31" s="17" t="s">
        <v>45</v>
      </c>
      <c r="AX31" s="16">
        <v>164.2</v>
      </c>
      <c r="AY31" s="16">
        <v>-1.2</v>
      </c>
      <c r="AZ31" s="18" t="s">
        <v>51</v>
      </c>
    </row>
    <row r="32" spans="1:52" ht="19.899999999999999" customHeight="1" x14ac:dyDescent="0.25">
      <c r="A32" s="10">
        <v>12</v>
      </c>
      <c r="B32" s="41" t="s">
        <v>57</v>
      </c>
      <c r="C32" s="40" t="s">
        <v>81</v>
      </c>
      <c r="D32" s="28">
        <v>162</v>
      </c>
      <c r="E32" s="44">
        <v>49.17</v>
      </c>
      <c r="F32" s="12">
        <v>24</v>
      </c>
      <c r="G32" s="12">
        <v>43.4</v>
      </c>
      <c r="H32" s="12">
        <v>24</v>
      </c>
      <c r="I32" s="12"/>
      <c r="J32" s="13"/>
      <c r="K32" s="12"/>
      <c r="L32" s="13"/>
      <c r="M32" s="12"/>
      <c r="N32" s="13"/>
      <c r="O32" s="12"/>
      <c r="P32" s="13"/>
      <c r="Q32" s="12"/>
      <c r="R32" s="13"/>
      <c r="S32" s="12"/>
      <c r="T32" s="13"/>
      <c r="U32" s="12"/>
      <c r="V32" s="13"/>
      <c r="W32" s="12"/>
      <c r="X32" s="13"/>
      <c r="Y32" s="12"/>
      <c r="Z32" s="13"/>
      <c r="AA32" s="12"/>
      <c r="AB32" s="13"/>
      <c r="AC32" s="13"/>
      <c r="AD32" s="13"/>
      <c r="AE32" s="14">
        <f t="shared" si="43"/>
        <v>46.284999999999997</v>
      </c>
      <c r="AF32">
        <f t="shared" si="44"/>
        <v>1180.08</v>
      </c>
      <c r="AG32">
        <f t="shared" si="45"/>
        <v>1041.5999999999999</v>
      </c>
      <c r="AH32">
        <f t="shared" si="46"/>
        <v>0</v>
      </c>
      <c r="AI32">
        <f t="shared" si="47"/>
        <v>0</v>
      </c>
      <c r="AJ32">
        <f t="shared" si="48"/>
        <v>0</v>
      </c>
      <c r="AK32">
        <f t="shared" si="49"/>
        <v>0</v>
      </c>
      <c r="AL32">
        <f t="shared" si="50"/>
        <v>0</v>
      </c>
      <c r="AM32">
        <f t="shared" si="51"/>
        <v>0</v>
      </c>
      <c r="AN32">
        <f t="shared" si="52"/>
        <v>0</v>
      </c>
      <c r="AO32">
        <f t="shared" si="53"/>
        <v>0</v>
      </c>
      <c r="AP32">
        <f t="shared" si="54"/>
        <v>0</v>
      </c>
      <c r="AQ32">
        <f t="shared" si="55"/>
        <v>0</v>
      </c>
      <c r="AR32">
        <f t="shared" si="56"/>
        <v>0</v>
      </c>
      <c r="AS32" s="15">
        <f t="shared" si="57"/>
        <v>48</v>
      </c>
      <c r="AV32" s="16">
        <v>5</v>
      </c>
      <c r="AW32" s="17" t="s">
        <v>45</v>
      </c>
      <c r="AX32" s="16">
        <v>180</v>
      </c>
      <c r="AY32" s="16">
        <v>-1.6</v>
      </c>
      <c r="AZ32" s="18" t="s">
        <v>46</v>
      </c>
    </row>
    <row r="33" spans="1:52" ht="19.899999999999999" customHeight="1" x14ac:dyDescent="0.25">
      <c r="A33" s="10">
        <v>13</v>
      </c>
      <c r="B33" s="41" t="s">
        <v>57</v>
      </c>
      <c r="C33" s="40" t="s">
        <v>82</v>
      </c>
      <c r="D33" s="28">
        <v>160</v>
      </c>
      <c r="E33" s="44"/>
      <c r="F33" s="12"/>
      <c r="G33" s="12">
        <v>53.17</v>
      </c>
      <c r="H33" s="12">
        <v>24</v>
      </c>
      <c r="I33" s="12">
        <v>38.75</v>
      </c>
      <c r="J33" s="13">
        <v>24</v>
      </c>
      <c r="K33" s="12"/>
      <c r="L33" s="13"/>
      <c r="M33" s="12"/>
      <c r="N33" s="13"/>
      <c r="O33" s="12"/>
      <c r="P33" s="13"/>
      <c r="Q33" s="12"/>
      <c r="R33" s="13"/>
      <c r="S33" s="12"/>
      <c r="T33" s="13"/>
      <c r="U33" s="12"/>
      <c r="V33" s="13"/>
      <c r="W33" s="12"/>
      <c r="X33" s="13"/>
      <c r="Y33" s="12"/>
      <c r="Z33" s="13"/>
      <c r="AA33" s="12"/>
      <c r="AB33" s="13"/>
      <c r="AC33" s="13"/>
      <c r="AD33" s="13"/>
      <c r="AE33" s="14">
        <f t="shared" si="43"/>
        <v>45.96</v>
      </c>
      <c r="AF33">
        <f t="shared" si="44"/>
        <v>0</v>
      </c>
      <c r="AG33">
        <f t="shared" si="45"/>
        <v>1276.08</v>
      </c>
      <c r="AH33">
        <f t="shared" si="46"/>
        <v>930</v>
      </c>
      <c r="AI33">
        <f t="shared" si="47"/>
        <v>0</v>
      </c>
      <c r="AJ33">
        <f t="shared" si="48"/>
        <v>0</v>
      </c>
      <c r="AK33">
        <f t="shared" si="49"/>
        <v>0</v>
      </c>
      <c r="AL33">
        <f t="shared" si="50"/>
        <v>0</v>
      </c>
      <c r="AM33">
        <f t="shared" si="51"/>
        <v>0</v>
      </c>
      <c r="AN33">
        <f t="shared" si="52"/>
        <v>0</v>
      </c>
      <c r="AO33">
        <f t="shared" si="53"/>
        <v>0</v>
      </c>
      <c r="AP33">
        <f t="shared" si="54"/>
        <v>0</v>
      </c>
      <c r="AQ33">
        <f t="shared" si="55"/>
        <v>0</v>
      </c>
      <c r="AR33">
        <f t="shared" si="56"/>
        <v>0</v>
      </c>
      <c r="AS33" s="15">
        <f t="shared" si="57"/>
        <v>48</v>
      </c>
      <c r="AV33" s="16">
        <v>12</v>
      </c>
      <c r="AW33" s="17" t="s">
        <v>45</v>
      </c>
      <c r="AX33" s="16">
        <v>169.8</v>
      </c>
      <c r="AY33" s="16">
        <v>-1.4</v>
      </c>
      <c r="AZ33" s="18" t="s">
        <v>55</v>
      </c>
    </row>
    <row r="34" spans="1:52" ht="19.899999999999999" customHeight="1" x14ac:dyDescent="0.25">
      <c r="A34" s="10">
        <v>14</v>
      </c>
      <c r="B34" s="41" t="s">
        <v>57</v>
      </c>
      <c r="C34" s="40" t="s">
        <v>78</v>
      </c>
      <c r="D34" s="28">
        <v>163</v>
      </c>
      <c r="E34" s="44">
        <v>40</v>
      </c>
      <c r="F34" s="12">
        <v>24</v>
      </c>
      <c r="G34" s="12"/>
      <c r="H34" s="12"/>
      <c r="I34" s="12">
        <v>42.08</v>
      </c>
      <c r="J34" s="13">
        <v>24</v>
      </c>
      <c r="K34" s="12"/>
      <c r="L34" s="13"/>
      <c r="M34" s="12"/>
      <c r="N34" s="13"/>
      <c r="O34" s="12"/>
      <c r="P34" s="13"/>
      <c r="Q34" s="12"/>
      <c r="R34" s="13"/>
      <c r="S34" s="12"/>
      <c r="T34" s="13"/>
      <c r="U34" s="12"/>
      <c r="V34" s="13"/>
      <c r="W34" s="12"/>
      <c r="X34" s="13"/>
      <c r="Y34" s="12"/>
      <c r="Z34" s="13"/>
      <c r="AA34" s="12"/>
      <c r="AB34" s="13"/>
      <c r="AC34" s="13"/>
      <c r="AD34" s="13"/>
      <c r="AE34" s="14">
        <f t="shared" si="43"/>
        <v>41.04</v>
      </c>
      <c r="AF34">
        <f t="shared" si="44"/>
        <v>960</v>
      </c>
      <c r="AG34">
        <f t="shared" si="45"/>
        <v>0</v>
      </c>
      <c r="AH34">
        <f t="shared" si="46"/>
        <v>1009.92</v>
      </c>
      <c r="AI34">
        <f t="shared" si="47"/>
        <v>0</v>
      </c>
      <c r="AJ34">
        <f t="shared" si="48"/>
        <v>0</v>
      </c>
      <c r="AK34">
        <f t="shared" si="49"/>
        <v>0</v>
      </c>
      <c r="AL34">
        <f t="shared" si="50"/>
        <v>0</v>
      </c>
      <c r="AM34">
        <f t="shared" si="51"/>
        <v>0</v>
      </c>
      <c r="AN34">
        <f t="shared" si="52"/>
        <v>0</v>
      </c>
      <c r="AO34">
        <f t="shared" si="53"/>
        <v>0</v>
      </c>
      <c r="AP34">
        <f t="shared" si="54"/>
        <v>0</v>
      </c>
      <c r="AQ34">
        <f t="shared" si="55"/>
        <v>0</v>
      </c>
      <c r="AR34">
        <f t="shared" si="56"/>
        <v>0</v>
      </c>
      <c r="AS34" s="15">
        <f t="shared" si="57"/>
        <v>48</v>
      </c>
      <c r="AV34" s="16">
        <v>2</v>
      </c>
      <c r="AW34" s="17" t="s">
        <v>45</v>
      </c>
      <c r="AX34" s="16">
        <v>184.6</v>
      </c>
      <c r="AY34" s="16">
        <v>-0.6</v>
      </c>
      <c r="AZ34" s="18" t="s">
        <v>48</v>
      </c>
    </row>
    <row r="35" spans="1:52" ht="19.899999999999999" customHeight="1" x14ac:dyDescent="0.25">
      <c r="A35" s="10">
        <v>15</v>
      </c>
      <c r="B35" s="41" t="s">
        <v>57</v>
      </c>
      <c r="C35" s="40" t="s">
        <v>86</v>
      </c>
      <c r="D35" s="28">
        <v>154.9</v>
      </c>
      <c r="E35" s="44">
        <v>40.83</v>
      </c>
      <c r="F35" s="12">
        <v>24</v>
      </c>
      <c r="G35" s="12"/>
      <c r="H35" s="12"/>
      <c r="I35" s="12"/>
      <c r="J35" s="13"/>
      <c r="K35" s="12"/>
      <c r="L35" s="13"/>
      <c r="M35" s="12"/>
      <c r="N35" s="13"/>
      <c r="O35" s="12"/>
      <c r="P35" s="13"/>
      <c r="Q35" s="12"/>
      <c r="R35" s="13"/>
      <c r="S35" s="12"/>
      <c r="T35" s="13"/>
      <c r="U35" s="12"/>
      <c r="V35" s="13"/>
      <c r="W35" s="12"/>
      <c r="X35" s="13"/>
      <c r="Y35" s="12"/>
      <c r="Z35" s="13"/>
      <c r="AA35" s="12"/>
      <c r="AB35" s="13"/>
      <c r="AC35" s="13"/>
      <c r="AD35" s="13"/>
      <c r="AE35" s="14">
        <f t="shared" si="43"/>
        <v>40.83</v>
      </c>
      <c r="AF35">
        <f t="shared" si="44"/>
        <v>979.92</v>
      </c>
      <c r="AG35">
        <f t="shared" si="45"/>
        <v>0</v>
      </c>
      <c r="AH35">
        <f t="shared" si="46"/>
        <v>0</v>
      </c>
      <c r="AI35">
        <f t="shared" si="47"/>
        <v>0</v>
      </c>
      <c r="AJ35">
        <f t="shared" si="48"/>
        <v>0</v>
      </c>
      <c r="AK35">
        <f t="shared" si="49"/>
        <v>0</v>
      </c>
      <c r="AL35">
        <f t="shared" si="50"/>
        <v>0</v>
      </c>
      <c r="AM35">
        <f t="shared" si="51"/>
        <v>0</v>
      </c>
      <c r="AN35">
        <f t="shared" si="52"/>
        <v>0</v>
      </c>
      <c r="AO35">
        <f t="shared" si="53"/>
        <v>0</v>
      </c>
      <c r="AP35">
        <f t="shared" si="54"/>
        <v>0</v>
      </c>
      <c r="AQ35">
        <f t="shared" si="55"/>
        <v>0</v>
      </c>
      <c r="AR35">
        <f t="shared" si="56"/>
        <v>0</v>
      </c>
      <c r="AS35" s="15">
        <f t="shared" si="57"/>
        <v>24</v>
      </c>
      <c r="AV35" s="16">
        <v>10</v>
      </c>
      <c r="AW35" s="17" t="s">
        <v>45</v>
      </c>
      <c r="AX35" s="16">
        <v>173</v>
      </c>
      <c r="AY35" s="16">
        <v>2.2999999999999998</v>
      </c>
      <c r="AZ35" s="18" t="s">
        <v>52</v>
      </c>
    </row>
    <row r="36" spans="1:52" ht="19.899999999999999" customHeight="1" x14ac:dyDescent="0.25">
      <c r="A36" s="10">
        <v>16</v>
      </c>
      <c r="B36" s="41" t="s">
        <v>57</v>
      </c>
      <c r="C36" s="40" t="s">
        <v>85</v>
      </c>
      <c r="D36" s="28">
        <v>155.30000000000001</v>
      </c>
      <c r="E36" s="44">
        <v>42.92</v>
      </c>
      <c r="F36" s="12">
        <v>24</v>
      </c>
      <c r="G36" s="12">
        <v>33.6</v>
      </c>
      <c r="H36" s="12">
        <v>20</v>
      </c>
      <c r="I36" s="12">
        <v>38.25</v>
      </c>
      <c r="J36" s="13">
        <v>24</v>
      </c>
      <c r="K36" s="12"/>
      <c r="L36" s="13"/>
      <c r="M36" s="12"/>
      <c r="N36" s="13"/>
      <c r="O36" s="12"/>
      <c r="P36" s="13"/>
      <c r="Q36" s="12"/>
      <c r="R36" s="13"/>
      <c r="S36" s="12"/>
      <c r="T36" s="13"/>
      <c r="U36" s="12"/>
      <c r="V36" s="13"/>
      <c r="W36" s="12"/>
      <c r="X36" s="13"/>
      <c r="Y36" s="12"/>
      <c r="Z36" s="13"/>
      <c r="AA36" s="12"/>
      <c r="AB36" s="13"/>
      <c r="AC36" s="13"/>
      <c r="AD36" s="13"/>
      <c r="AE36" s="14">
        <f t="shared" si="43"/>
        <v>38.530588235294118</v>
      </c>
      <c r="AF36">
        <f t="shared" si="44"/>
        <v>1030.08</v>
      </c>
      <c r="AG36">
        <f t="shared" si="45"/>
        <v>672</v>
      </c>
      <c r="AH36">
        <f t="shared" si="46"/>
        <v>918</v>
      </c>
      <c r="AI36">
        <f t="shared" si="47"/>
        <v>0</v>
      </c>
      <c r="AJ36">
        <f t="shared" si="48"/>
        <v>0</v>
      </c>
      <c r="AK36">
        <f t="shared" si="49"/>
        <v>0</v>
      </c>
      <c r="AL36">
        <f t="shared" si="50"/>
        <v>0</v>
      </c>
      <c r="AM36">
        <f t="shared" si="51"/>
        <v>0</v>
      </c>
      <c r="AN36">
        <f t="shared" si="52"/>
        <v>0</v>
      </c>
      <c r="AO36">
        <f t="shared" si="53"/>
        <v>0</v>
      </c>
      <c r="AP36">
        <f t="shared" si="54"/>
        <v>0</v>
      </c>
      <c r="AQ36">
        <f t="shared" si="55"/>
        <v>0</v>
      </c>
      <c r="AR36">
        <f t="shared" si="56"/>
        <v>0</v>
      </c>
      <c r="AS36" s="15">
        <f t="shared" si="57"/>
        <v>68</v>
      </c>
      <c r="AV36" s="16">
        <v>12</v>
      </c>
      <c r="AW36" s="17" t="s">
        <v>45</v>
      </c>
      <c r="AX36" s="16">
        <v>169.8</v>
      </c>
      <c r="AY36" s="16">
        <v>-1.4</v>
      </c>
      <c r="AZ36" s="18" t="s">
        <v>55</v>
      </c>
    </row>
    <row r="37" spans="1:52" s="36" customFormat="1" ht="19.899999999999999" customHeight="1" x14ac:dyDescent="0.25">
      <c r="A37" s="30"/>
      <c r="B37" s="31"/>
      <c r="C37" s="42" t="s">
        <v>109</v>
      </c>
      <c r="D37" s="32"/>
      <c r="E37" s="45"/>
      <c r="F37" s="33"/>
      <c r="G37" s="33"/>
      <c r="H37" s="33"/>
      <c r="I37" s="33"/>
      <c r="J37" s="34"/>
      <c r="K37" s="33"/>
      <c r="L37" s="34"/>
      <c r="M37" s="33"/>
      <c r="N37" s="34"/>
      <c r="O37" s="33"/>
      <c r="P37" s="34"/>
      <c r="Q37" s="33"/>
      <c r="R37" s="34"/>
      <c r="S37" s="33"/>
      <c r="T37" s="34"/>
      <c r="U37" s="33"/>
      <c r="V37" s="34"/>
      <c r="W37" s="33"/>
      <c r="X37" s="34"/>
      <c r="Y37" s="33"/>
      <c r="Z37" s="34"/>
      <c r="AA37" s="33"/>
      <c r="AB37" s="34"/>
      <c r="AC37" s="34"/>
      <c r="AD37" s="34"/>
      <c r="AE37" s="35"/>
      <c r="AF37" s="36">
        <f t="shared" ref="AF37" si="58">E37*F37</f>
        <v>0</v>
      </c>
      <c r="AG37" s="36">
        <f t="shared" ref="AG37" si="59">G37*H37</f>
        <v>0</v>
      </c>
      <c r="AH37" s="36">
        <f t="shared" ref="AH37" si="60">I37*J37</f>
        <v>0</v>
      </c>
      <c r="AI37" s="36">
        <f t="shared" ref="AI37" si="61">K37*L37</f>
        <v>0</v>
      </c>
      <c r="AJ37" s="36">
        <f t="shared" ref="AJ37" si="62">M37*N37</f>
        <v>0</v>
      </c>
      <c r="AK37" s="36">
        <f t="shared" ref="AK37" si="63">O37*P37</f>
        <v>0</v>
      </c>
      <c r="AL37" s="36">
        <f t="shared" ref="AL37" si="64">Q37*R37</f>
        <v>0</v>
      </c>
      <c r="AM37" s="36">
        <f t="shared" ref="AM37" si="65">S37*T37</f>
        <v>0</v>
      </c>
      <c r="AN37" s="36">
        <f t="shared" ref="AN37" si="66">U37*V37</f>
        <v>0</v>
      </c>
      <c r="AO37" s="36">
        <f t="shared" ref="AO37" si="67">W37*X37</f>
        <v>0</v>
      </c>
      <c r="AP37" s="36">
        <f t="shared" ref="AP37" si="68">Y37*Z37</f>
        <v>0</v>
      </c>
      <c r="AQ37" s="36">
        <f t="shared" ref="AQ37" si="69">AA37*AB37</f>
        <v>0</v>
      </c>
      <c r="AR37" s="36">
        <f t="shared" ref="AR37" si="70">AC37*AD37</f>
        <v>0</v>
      </c>
      <c r="AS37" s="37">
        <v>24</v>
      </c>
      <c r="AV37" s="38">
        <v>16</v>
      </c>
      <c r="AW37" s="39" t="s">
        <v>45</v>
      </c>
      <c r="AX37" s="38">
        <v>156.4</v>
      </c>
      <c r="AY37" s="38">
        <v>0.4</v>
      </c>
      <c r="AZ37" s="40" t="s">
        <v>56</v>
      </c>
    </row>
    <row r="38" spans="1:52" ht="19.899999999999999" customHeight="1" x14ac:dyDescent="0.25">
      <c r="A38" s="10">
        <v>1</v>
      </c>
      <c r="B38" s="29" t="s">
        <v>93</v>
      </c>
      <c r="C38" s="40" t="s">
        <v>95</v>
      </c>
      <c r="D38" s="28">
        <v>151.5</v>
      </c>
      <c r="E38" s="44">
        <v>53.14</v>
      </c>
      <c r="F38" s="12">
        <v>24</v>
      </c>
      <c r="G38" s="12">
        <v>65.290000000000006</v>
      </c>
      <c r="H38" s="12">
        <v>24</v>
      </c>
      <c r="I38" s="12">
        <v>61.25</v>
      </c>
      <c r="J38" s="13">
        <v>24</v>
      </c>
      <c r="K38" s="12"/>
      <c r="L38" s="13"/>
      <c r="M38" s="12"/>
      <c r="N38" s="13"/>
      <c r="O38" s="12"/>
      <c r="P38" s="13"/>
      <c r="Q38" s="12"/>
      <c r="R38" s="13"/>
      <c r="S38" s="12"/>
      <c r="T38" s="13"/>
      <c r="U38" s="12"/>
      <c r="V38" s="13"/>
      <c r="W38" s="12"/>
      <c r="X38" s="13"/>
      <c r="Y38" s="12"/>
      <c r="Z38" s="13"/>
      <c r="AA38" s="12"/>
      <c r="AB38" s="13"/>
      <c r="AC38" s="13"/>
      <c r="AD38" s="13"/>
      <c r="AE38" s="14">
        <f t="shared" ref="AE38:AE54" si="71">IF(AS38=0,"",SUM(AF38:AR38)/AS38)</f>
        <v>59.893333333333331</v>
      </c>
      <c r="AF38">
        <f t="shared" ref="AF38:AF54" si="72">E38*F38</f>
        <v>1275.3600000000001</v>
      </c>
      <c r="AG38">
        <f t="shared" ref="AG38:AG54" si="73">G38*H38</f>
        <v>1566.96</v>
      </c>
      <c r="AH38">
        <f t="shared" ref="AH38:AH54" si="74">I38*J38</f>
        <v>1470</v>
      </c>
      <c r="AI38">
        <f t="shared" ref="AI38:AI54" si="75">K38*L38</f>
        <v>0</v>
      </c>
      <c r="AJ38">
        <f t="shared" ref="AJ38:AJ54" si="76">M38*N38</f>
        <v>0</v>
      </c>
      <c r="AK38">
        <f t="shared" ref="AK38:AK54" si="77">O38*P38</f>
        <v>0</v>
      </c>
      <c r="AL38">
        <f t="shared" ref="AL38:AL54" si="78">Q38*R38</f>
        <v>0</v>
      </c>
      <c r="AM38">
        <f t="shared" ref="AM38:AM54" si="79">S38*T38</f>
        <v>0</v>
      </c>
      <c r="AN38">
        <f t="shared" ref="AN38:AN54" si="80">U38*V38</f>
        <v>0</v>
      </c>
      <c r="AO38">
        <f t="shared" ref="AO38:AO54" si="81">W38*X38</f>
        <v>0</v>
      </c>
      <c r="AP38">
        <f t="shared" ref="AP38:AP54" si="82">Y38*Z38</f>
        <v>0</v>
      </c>
      <c r="AQ38">
        <f t="shared" ref="AQ38:AQ54" si="83">AA38*AB38</f>
        <v>0</v>
      </c>
      <c r="AR38">
        <f t="shared" ref="AR38:AR54" si="84">AC38*AD38</f>
        <v>0</v>
      </c>
      <c r="AS38" s="15">
        <f t="shared" ref="AS38:AS54" si="85">F38+H38+J38+L38+N38+P38+R38+T38+V38+X38+Z38+AB38+AD38</f>
        <v>72</v>
      </c>
      <c r="AV38" s="16">
        <v>4</v>
      </c>
      <c r="AW38" s="17" t="s">
        <v>45</v>
      </c>
      <c r="AX38" s="16">
        <v>183</v>
      </c>
      <c r="AY38" s="16">
        <v>1.2</v>
      </c>
      <c r="AZ38" s="18" t="s">
        <v>49</v>
      </c>
    </row>
    <row r="39" spans="1:52" ht="19.899999999999999" customHeight="1" x14ac:dyDescent="0.25">
      <c r="A39" s="10">
        <v>2</v>
      </c>
      <c r="B39" s="29" t="s">
        <v>93</v>
      </c>
      <c r="C39" s="40" t="s">
        <v>101</v>
      </c>
      <c r="D39" s="28">
        <v>141.30000000000001</v>
      </c>
      <c r="E39" s="44">
        <v>47.4</v>
      </c>
      <c r="F39" s="12">
        <v>24</v>
      </c>
      <c r="G39" s="12">
        <v>64.09</v>
      </c>
      <c r="H39" s="12">
        <v>24</v>
      </c>
      <c r="I39" s="12">
        <v>68.08</v>
      </c>
      <c r="J39" s="13">
        <v>24</v>
      </c>
      <c r="K39" s="12"/>
      <c r="L39" s="13"/>
      <c r="M39" s="12"/>
      <c r="N39" s="13"/>
      <c r="O39" s="12"/>
      <c r="P39" s="13"/>
      <c r="Q39" s="12"/>
      <c r="R39" s="13"/>
      <c r="S39" s="12"/>
      <c r="T39" s="13"/>
      <c r="U39" s="12"/>
      <c r="V39" s="13"/>
      <c r="W39" s="12"/>
      <c r="X39" s="13"/>
      <c r="Y39" s="12"/>
      <c r="Z39" s="13"/>
      <c r="AA39" s="12"/>
      <c r="AB39" s="13"/>
      <c r="AC39" s="13"/>
      <c r="AD39" s="13"/>
      <c r="AE39" s="14">
        <f t="shared" si="71"/>
        <v>59.856666666666669</v>
      </c>
      <c r="AF39">
        <f t="shared" si="72"/>
        <v>1137.5999999999999</v>
      </c>
      <c r="AG39">
        <f t="shared" si="73"/>
        <v>1538.16</v>
      </c>
      <c r="AH39">
        <f t="shared" si="74"/>
        <v>1633.92</v>
      </c>
      <c r="AI39">
        <f t="shared" si="75"/>
        <v>0</v>
      </c>
      <c r="AJ39">
        <f t="shared" si="76"/>
        <v>0</v>
      </c>
      <c r="AK39">
        <f t="shared" si="77"/>
        <v>0</v>
      </c>
      <c r="AL39">
        <f t="shared" si="78"/>
        <v>0</v>
      </c>
      <c r="AM39">
        <f t="shared" si="79"/>
        <v>0</v>
      </c>
      <c r="AN39">
        <f t="shared" si="80"/>
        <v>0</v>
      </c>
      <c r="AO39">
        <f t="shared" si="81"/>
        <v>0</v>
      </c>
      <c r="AP39">
        <f t="shared" si="82"/>
        <v>0</v>
      </c>
      <c r="AQ39">
        <f t="shared" si="83"/>
        <v>0</v>
      </c>
      <c r="AR39">
        <f t="shared" si="84"/>
        <v>0</v>
      </c>
      <c r="AS39" s="15">
        <f t="shared" si="85"/>
        <v>72</v>
      </c>
      <c r="AV39" s="16">
        <v>12</v>
      </c>
      <c r="AW39" s="17" t="s">
        <v>45</v>
      </c>
      <c r="AX39" s="16">
        <v>169.8</v>
      </c>
      <c r="AY39" s="16">
        <v>-1.4</v>
      </c>
      <c r="AZ39" s="18" t="s">
        <v>55</v>
      </c>
    </row>
    <row r="40" spans="1:52" ht="19.899999999999999" customHeight="1" x14ac:dyDescent="0.25">
      <c r="A40" s="10">
        <v>3</v>
      </c>
      <c r="B40" s="29" t="s">
        <v>93</v>
      </c>
      <c r="C40" s="40" t="s">
        <v>96</v>
      </c>
      <c r="D40" s="28">
        <v>151.4</v>
      </c>
      <c r="E40" s="44">
        <v>57.81</v>
      </c>
      <c r="F40" s="12">
        <v>24</v>
      </c>
      <c r="G40" s="12">
        <v>61.83</v>
      </c>
      <c r="H40" s="12">
        <v>24</v>
      </c>
      <c r="I40" s="12">
        <v>47.67</v>
      </c>
      <c r="J40" s="13">
        <v>24</v>
      </c>
      <c r="K40" s="12"/>
      <c r="L40" s="13"/>
      <c r="M40" s="12"/>
      <c r="N40" s="13"/>
      <c r="O40" s="12"/>
      <c r="P40" s="13"/>
      <c r="Q40" s="12"/>
      <c r="R40" s="13"/>
      <c r="S40" s="12"/>
      <c r="T40" s="13"/>
      <c r="U40" s="12"/>
      <c r="V40" s="13"/>
      <c r="W40" s="12"/>
      <c r="X40" s="13"/>
      <c r="Y40" s="12"/>
      <c r="Z40" s="13"/>
      <c r="AA40" s="12"/>
      <c r="AB40" s="13"/>
      <c r="AC40" s="13"/>
      <c r="AD40" s="13"/>
      <c r="AE40" s="14">
        <f t="shared" si="71"/>
        <v>55.77</v>
      </c>
      <c r="AF40">
        <f t="shared" si="72"/>
        <v>1387.44</v>
      </c>
      <c r="AG40">
        <f t="shared" si="73"/>
        <v>1483.92</v>
      </c>
      <c r="AH40">
        <f t="shared" si="74"/>
        <v>1144.08</v>
      </c>
      <c r="AI40">
        <f t="shared" si="75"/>
        <v>0</v>
      </c>
      <c r="AJ40">
        <f t="shared" si="76"/>
        <v>0</v>
      </c>
      <c r="AK40">
        <f t="shared" si="77"/>
        <v>0</v>
      </c>
      <c r="AL40">
        <f t="shared" si="78"/>
        <v>0</v>
      </c>
      <c r="AM40">
        <f t="shared" si="79"/>
        <v>0</v>
      </c>
      <c r="AN40">
        <f t="shared" si="80"/>
        <v>0</v>
      </c>
      <c r="AO40">
        <f t="shared" si="81"/>
        <v>0</v>
      </c>
      <c r="AP40">
        <f t="shared" si="82"/>
        <v>0</v>
      </c>
      <c r="AQ40">
        <f t="shared" si="83"/>
        <v>0</v>
      </c>
      <c r="AR40">
        <f t="shared" si="84"/>
        <v>0</v>
      </c>
      <c r="AS40" s="15">
        <f t="shared" si="85"/>
        <v>72</v>
      </c>
      <c r="AV40" s="16">
        <v>14</v>
      </c>
      <c r="AW40" s="17" t="s">
        <v>45</v>
      </c>
      <c r="AX40" s="16">
        <v>164.2</v>
      </c>
      <c r="AY40" s="16">
        <v>-1.2</v>
      </c>
      <c r="AZ40" s="18" t="s">
        <v>51</v>
      </c>
    </row>
    <row r="41" spans="1:52" ht="19.899999999999999" customHeight="1" x14ac:dyDescent="0.25">
      <c r="A41" s="10">
        <v>4</v>
      </c>
      <c r="B41" s="29" t="s">
        <v>93</v>
      </c>
      <c r="C41" s="40" t="s">
        <v>97</v>
      </c>
      <c r="D41" s="28">
        <v>149.4</v>
      </c>
      <c r="E41" s="44">
        <v>43.75</v>
      </c>
      <c r="F41" s="12">
        <v>20</v>
      </c>
      <c r="G41" s="12"/>
      <c r="H41" s="12"/>
      <c r="I41" s="12">
        <v>58.17</v>
      </c>
      <c r="J41" s="13">
        <v>24</v>
      </c>
      <c r="K41" s="12"/>
      <c r="L41" s="13"/>
      <c r="M41" s="12"/>
      <c r="N41" s="13"/>
      <c r="O41" s="12"/>
      <c r="P41" s="13"/>
      <c r="Q41" s="12"/>
      <c r="R41" s="13"/>
      <c r="S41" s="12"/>
      <c r="T41" s="13"/>
      <c r="U41" s="12"/>
      <c r="V41" s="13"/>
      <c r="W41" s="12"/>
      <c r="X41" s="13"/>
      <c r="Y41" s="12"/>
      <c r="Z41" s="13"/>
      <c r="AA41" s="12"/>
      <c r="AB41" s="13"/>
      <c r="AC41" s="13"/>
      <c r="AD41" s="13"/>
      <c r="AE41" s="14">
        <f t="shared" si="71"/>
        <v>51.615454545454547</v>
      </c>
      <c r="AF41">
        <f t="shared" si="72"/>
        <v>875</v>
      </c>
      <c r="AG41">
        <f t="shared" si="73"/>
        <v>0</v>
      </c>
      <c r="AH41">
        <f t="shared" si="74"/>
        <v>1396.08</v>
      </c>
      <c r="AI41">
        <f t="shared" si="75"/>
        <v>0</v>
      </c>
      <c r="AJ41">
        <f t="shared" si="76"/>
        <v>0</v>
      </c>
      <c r="AK41">
        <f t="shared" si="77"/>
        <v>0</v>
      </c>
      <c r="AL41">
        <f t="shared" si="78"/>
        <v>0</v>
      </c>
      <c r="AM41">
        <f t="shared" si="79"/>
        <v>0</v>
      </c>
      <c r="AN41">
        <f t="shared" si="80"/>
        <v>0</v>
      </c>
      <c r="AO41">
        <f t="shared" si="81"/>
        <v>0</v>
      </c>
      <c r="AP41">
        <f t="shared" si="82"/>
        <v>0</v>
      </c>
      <c r="AQ41">
        <f t="shared" si="83"/>
        <v>0</v>
      </c>
      <c r="AR41">
        <f t="shared" si="84"/>
        <v>0</v>
      </c>
      <c r="AS41" s="15">
        <f t="shared" si="85"/>
        <v>44</v>
      </c>
      <c r="AV41" s="16">
        <v>2</v>
      </c>
      <c r="AW41" s="17" t="s">
        <v>45</v>
      </c>
      <c r="AX41" s="16">
        <v>184.6</v>
      </c>
      <c r="AY41" s="16">
        <v>-0.6</v>
      </c>
      <c r="AZ41" s="18" t="s">
        <v>48</v>
      </c>
    </row>
    <row r="42" spans="1:52" ht="19.899999999999999" customHeight="1" x14ac:dyDescent="0.25">
      <c r="A42" s="10">
        <v>5</v>
      </c>
      <c r="B42" s="29" t="s">
        <v>93</v>
      </c>
      <c r="C42" s="40" t="s">
        <v>103</v>
      </c>
      <c r="D42" s="28">
        <v>137.19999999999999</v>
      </c>
      <c r="E42" s="44">
        <v>50</v>
      </c>
      <c r="F42" s="12">
        <v>24</v>
      </c>
      <c r="G42" s="12">
        <v>52.7</v>
      </c>
      <c r="H42" s="12">
        <v>23</v>
      </c>
      <c r="I42" s="12"/>
      <c r="J42" s="13"/>
      <c r="K42" s="12"/>
      <c r="L42" s="13"/>
      <c r="M42" s="12"/>
      <c r="N42" s="13"/>
      <c r="O42" s="12"/>
      <c r="P42" s="13"/>
      <c r="Q42" s="12"/>
      <c r="R42" s="13"/>
      <c r="S42" s="12"/>
      <c r="T42" s="13"/>
      <c r="U42" s="12"/>
      <c r="V42" s="13"/>
      <c r="W42" s="12"/>
      <c r="X42" s="13"/>
      <c r="Y42" s="12"/>
      <c r="Z42" s="13"/>
      <c r="AA42" s="12"/>
      <c r="AB42" s="13"/>
      <c r="AC42" s="13"/>
      <c r="AD42" s="13"/>
      <c r="AE42" s="14">
        <f t="shared" si="71"/>
        <v>51.321276595744692</v>
      </c>
      <c r="AF42">
        <f t="shared" si="72"/>
        <v>1200</v>
      </c>
      <c r="AG42">
        <f t="shared" si="73"/>
        <v>1212.1000000000001</v>
      </c>
      <c r="AH42">
        <f t="shared" si="74"/>
        <v>0</v>
      </c>
      <c r="AI42">
        <f t="shared" si="75"/>
        <v>0</v>
      </c>
      <c r="AJ42">
        <f t="shared" si="76"/>
        <v>0</v>
      </c>
      <c r="AK42">
        <f t="shared" si="77"/>
        <v>0</v>
      </c>
      <c r="AL42">
        <f t="shared" si="78"/>
        <v>0</v>
      </c>
      <c r="AM42">
        <f t="shared" si="79"/>
        <v>0</v>
      </c>
      <c r="AN42">
        <f t="shared" si="80"/>
        <v>0</v>
      </c>
      <c r="AO42">
        <f t="shared" si="81"/>
        <v>0</v>
      </c>
      <c r="AP42">
        <f t="shared" si="82"/>
        <v>0</v>
      </c>
      <c r="AQ42">
        <f t="shared" si="83"/>
        <v>0</v>
      </c>
      <c r="AR42">
        <f t="shared" si="84"/>
        <v>0</v>
      </c>
      <c r="AS42" s="15">
        <f t="shared" si="85"/>
        <v>47</v>
      </c>
      <c r="AV42" s="16">
        <v>10</v>
      </c>
      <c r="AW42" s="17" t="s">
        <v>45</v>
      </c>
      <c r="AX42" s="16">
        <v>173</v>
      </c>
      <c r="AY42" s="16">
        <v>2.2999999999999998</v>
      </c>
      <c r="AZ42" s="18" t="s">
        <v>52</v>
      </c>
    </row>
    <row r="43" spans="1:52" ht="19.899999999999999" customHeight="1" x14ac:dyDescent="0.25">
      <c r="A43" s="10">
        <v>6</v>
      </c>
      <c r="B43" s="29" t="s">
        <v>93</v>
      </c>
      <c r="C43" s="40" t="s">
        <v>102</v>
      </c>
      <c r="D43" s="28">
        <v>140.9</v>
      </c>
      <c r="E43" s="44">
        <v>55.63</v>
      </c>
      <c r="F43" s="12">
        <v>20</v>
      </c>
      <c r="G43" s="12">
        <v>45.58</v>
      </c>
      <c r="H43" s="12">
        <v>24</v>
      </c>
      <c r="I43" s="12"/>
      <c r="J43" s="13"/>
      <c r="K43" s="12"/>
      <c r="L43" s="13"/>
      <c r="M43" s="12"/>
      <c r="N43" s="13"/>
      <c r="O43" s="12"/>
      <c r="P43" s="13"/>
      <c r="Q43" s="12"/>
      <c r="R43" s="13"/>
      <c r="S43" s="12"/>
      <c r="T43" s="13"/>
      <c r="U43" s="12"/>
      <c r="V43" s="13"/>
      <c r="W43" s="12"/>
      <c r="X43" s="13"/>
      <c r="Y43" s="12"/>
      <c r="Z43" s="13"/>
      <c r="AA43" s="12"/>
      <c r="AB43" s="13"/>
      <c r="AC43" s="13"/>
      <c r="AD43" s="13"/>
      <c r="AE43" s="14">
        <f t="shared" si="71"/>
        <v>50.148181818181826</v>
      </c>
      <c r="AF43">
        <f t="shared" si="72"/>
        <v>1112.6000000000001</v>
      </c>
      <c r="AG43">
        <f t="shared" si="73"/>
        <v>1093.92</v>
      </c>
      <c r="AH43">
        <f t="shared" si="74"/>
        <v>0</v>
      </c>
      <c r="AI43">
        <f t="shared" si="75"/>
        <v>0</v>
      </c>
      <c r="AJ43">
        <f t="shared" si="76"/>
        <v>0</v>
      </c>
      <c r="AK43">
        <f t="shared" si="77"/>
        <v>0</v>
      </c>
      <c r="AL43">
        <f t="shared" si="78"/>
        <v>0</v>
      </c>
      <c r="AM43">
        <f t="shared" si="79"/>
        <v>0</v>
      </c>
      <c r="AN43">
        <f t="shared" si="80"/>
        <v>0</v>
      </c>
      <c r="AO43">
        <f t="shared" si="81"/>
        <v>0</v>
      </c>
      <c r="AP43">
        <f t="shared" si="82"/>
        <v>0</v>
      </c>
      <c r="AQ43">
        <f t="shared" si="83"/>
        <v>0</v>
      </c>
      <c r="AR43">
        <f t="shared" si="84"/>
        <v>0</v>
      </c>
      <c r="AS43" s="15">
        <f t="shared" si="85"/>
        <v>44</v>
      </c>
      <c r="AV43" s="16">
        <v>12</v>
      </c>
      <c r="AW43" s="17" t="s">
        <v>45</v>
      </c>
      <c r="AX43" s="16">
        <v>169.8</v>
      </c>
      <c r="AY43" s="16">
        <v>-1.4</v>
      </c>
      <c r="AZ43" s="18" t="s">
        <v>55</v>
      </c>
    </row>
    <row r="44" spans="1:52" ht="19.899999999999999" hidden="1" customHeight="1" x14ac:dyDescent="0.25">
      <c r="A44" s="10" t="str">
        <f>IF(AE44="","",RANK(AE44,AE$3:AE$19))</f>
        <v/>
      </c>
      <c r="B44" s="29" t="s">
        <v>93</v>
      </c>
      <c r="C44" s="40" t="s">
        <v>100</v>
      </c>
      <c r="D44" s="28">
        <v>143.9</v>
      </c>
      <c r="E44" s="44"/>
      <c r="F44" s="12"/>
      <c r="G44" s="12"/>
      <c r="H44" s="12"/>
      <c r="I44" s="12"/>
      <c r="J44" s="13"/>
      <c r="K44" s="12"/>
      <c r="L44" s="13"/>
      <c r="M44" s="12"/>
      <c r="N44" s="13"/>
      <c r="O44" s="12"/>
      <c r="P44" s="13"/>
      <c r="Q44" s="12"/>
      <c r="R44" s="13"/>
      <c r="S44" s="12"/>
      <c r="T44" s="13"/>
      <c r="U44" s="12"/>
      <c r="V44" s="13"/>
      <c r="W44" s="12"/>
      <c r="X44" s="13"/>
      <c r="Y44" s="12"/>
      <c r="Z44" s="13"/>
      <c r="AA44" s="12"/>
      <c r="AB44" s="13"/>
      <c r="AC44" s="13"/>
      <c r="AD44" s="13"/>
      <c r="AE44" s="14" t="str">
        <f t="shared" si="71"/>
        <v/>
      </c>
      <c r="AF44">
        <f t="shared" si="72"/>
        <v>0</v>
      </c>
      <c r="AG44">
        <f t="shared" si="73"/>
        <v>0</v>
      </c>
      <c r="AH44">
        <f t="shared" si="74"/>
        <v>0</v>
      </c>
      <c r="AI44">
        <f t="shared" si="75"/>
        <v>0</v>
      </c>
      <c r="AJ44">
        <f t="shared" si="76"/>
        <v>0</v>
      </c>
      <c r="AK44">
        <f t="shared" si="77"/>
        <v>0</v>
      </c>
      <c r="AL44">
        <f t="shared" si="78"/>
        <v>0</v>
      </c>
      <c r="AM44">
        <f t="shared" si="79"/>
        <v>0</v>
      </c>
      <c r="AN44">
        <f t="shared" si="80"/>
        <v>0</v>
      </c>
      <c r="AO44">
        <f t="shared" si="81"/>
        <v>0</v>
      </c>
      <c r="AP44">
        <f t="shared" si="82"/>
        <v>0</v>
      </c>
      <c r="AQ44">
        <f t="shared" si="83"/>
        <v>0</v>
      </c>
      <c r="AR44">
        <f t="shared" si="84"/>
        <v>0</v>
      </c>
      <c r="AS44" s="15">
        <f t="shared" si="85"/>
        <v>0</v>
      </c>
      <c r="AV44" s="16">
        <v>5</v>
      </c>
      <c r="AW44" s="17" t="s">
        <v>45</v>
      </c>
      <c r="AX44" s="16">
        <v>180</v>
      </c>
      <c r="AY44" s="16">
        <v>-1.6</v>
      </c>
      <c r="AZ44" s="18" t="s">
        <v>46</v>
      </c>
    </row>
    <row r="45" spans="1:52" ht="19.899999999999999" customHeight="1" x14ac:dyDescent="0.25">
      <c r="A45" s="10">
        <v>7</v>
      </c>
      <c r="B45" s="29" t="s">
        <v>93</v>
      </c>
      <c r="C45" s="40" t="s">
        <v>110</v>
      </c>
      <c r="D45" s="28">
        <v>142</v>
      </c>
      <c r="E45" s="44">
        <v>46.25</v>
      </c>
      <c r="F45" s="12">
        <v>20</v>
      </c>
      <c r="G45" s="12">
        <v>58</v>
      </c>
      <c r="H45" s="12">
        <v>24</v>
      </c>
      <c r="I45" s="12">
        <v>45.33</v>
      </c>
      <c r="J45" s="13">
        <v>24</v>
      </c>
      <c r="K45" s="12"/>
      <c r="L45" s="13"/>
      <c r="M45" s="12"/>
      <c r="N45" s="13"/>
      <c r="O45" s="12"/>
      <c r="P45" s="13"/>
      <c r="Q45" s="12"/>
      <c r="R45" s="13"/>
      <c r="S45" s="12"/>
      <c r="T45" s="13"/>
      <c r="U45" s="12"/>
      <c r="V45" s="13"/>
      <c r="W45" s="12"/>
      <c r="X45" s="13"/>
      <c r="Y45" s="12"/>
      <c r="Z45" s="13"/>
      <c r="AA45" s="12"/>
      <c r="AB45" s="13"/>
      <c r="AC45" s="13"/>
      <c r="AD45" s="13"/>
      <c r="AE45" s="14">
        <f t="shared" si="71"/>
        <v>50.072352941176469</v>
      </c>
      <c r="AF45">
        <f t="shared" si="72"/>
        <v>925</v>
      </c>
      <c r="AG45">
        <f t="shared" si="73"/>
        <v>1392</v>
      </c>
      <c r="AH45">
        <f t="shared" si="74"/>
        <v>1087.92</v>
      </c>
      <c r="AI45">
        <f t="shared" si="75"/>
        <v>0</v>
      </c>
      <c r="AJ45">
        <f t="shared" si="76"/>
        <v>0</v>
      </c>
      <c r="AK45">
        <f t="shared" si="77"/>
        <v>0</v>
      </c>
      <c r="AL45">
        <f t="shared" si="78"/>
        <v>0</v>
      </c>
      <c r="AM45">
        <f t="shared" si="79"/>
        <v>0</v>
      </c>
      <c r="AN45">
        <f t="shared" si="80"/>
        <v>0</v>
      </c>
      <c r="AO45">
        <f t="shared" si="81"/>
        <v>0</v>
      </c>
      <c r="AP45">
        <f t="shared" si="82"/>
        <v>0</v>
      </c>
      <c r="AQ45">
        <f t="shared" si="83"/>
        <v>0</v>
      </c>
      <c r="AR45">
        <f t="shared" si="84"/>
        <v>0</v>
      </c>
      <c r="AS45" s="15">
        <f t="shared" si="85"/>
        <v>68</v>
      </c>
      <c r="AV45" s="16">
        <v>12</v>
      </c>
      <c r="AW45" s="17" t="s">
        <v>45</v>
      </c>
      <c r="AX45" s="16">
        <v>169.8</v>
      </c>
      <c r="AY45" s="16">
        <v>-1.4</v>
      </c>
      <c r="AZ45" s="18" t="s">
        <v>55</v>
      </c>
    </row>
    <row r="46" spans="1:52" ht="19.899999999999999" customHeight="1" x14ac:dyDescent="0.25">
      <c r="A46" s="10">
        <v>8</v>
      </c>
      <c r="B46" s="29" t="s">
        <v>93</v>
      </c>
      <c r="C46" s="40" t="s">
        <v>98</v>
      </c>
      <c r="D46" s="28">
        <v>149.30000000000001</v>
      </c>
      <c r="E46" s="44">
        <v>50</v>
      </c>
      <c r="F46" s="12">
        <v>24</v>
      </c>
      <c r="G46" s="12">
        <v>47.83</v>
      </c>
      <c r="H46" s="12">
        <v>24</v>
      </c>
      <c r="I46" s="12"/>
      <c r="J46" s="13"/>
      <c r="K46" s="12"/>
      <c r="L46" s="13"/>
      <c r="M46" s="12"/>
      <c r="N46" s="13"/>
      <c r="O46" s="12"/>
      <c r="P46" s="13"/>
      <c r="Q46" s="12"/>
      <c r="R46" s="13"/>
      <c r="S46" s="12"/>
      <c r="T46" s="13"/>
      <c r="U46" s="12"/>
      <c r="V46" s="13"/>
      <c r="W46" s="12"/>
      <c r="X46" s="13"/>
      <c r="Y46" s="12"/>
      <c r="Z46" s="13"/>
      <c r="AA46" s="12"/>
      <c r="AB46" s="13"/>
      <c r="AC46" s="13"/>
      <c r="AD46" s="13"/>
      <c r="AE46" s="14">
        <f t="shared" si="71"/>
        <v>48.914999999999999</v>
      </c>
      <c r="AF46">
        <f t="shared" si="72"/>
        <v>1200</v>
      </c>
      <c r="AG46">
        <f t="shared" si="73"/>
        <v>1147.92</v>
      </c>
      <c r="AH46">
        <f t="shared" si="74"/>
        <v>0</v>
      </c>
      <c r="AI46">
        <f t="shared" si="75"/>
        <v>0</v>
      </c>
      <c r="AJ46">
        <f t="shared" si="76"/>
        <v>0</v>
      </c>
      <c r="AK46">
        <f t="shared" si="77"/>
        <v>0</v>
      </c>
      <c r="AL46">
        <f t="shared" si="78"/>
        <v>0</v>
      </c>
      <c r="AM46">
        <f t="shared" si="79"/>
        <v>0</v>
      </c>
      <c r="AN46">
        <f t="shared" si="80"/>
        <v>0</v>
      </c>
      <c r="AO46">
        <f t="shared" si="81"/>
        <v>0</v>
      </c>
      <c r="AP46">
        <f t="shared" si="82"/>
        <v>0</v>
      </c>
      <c r="AQ46">
        <f t="shared" si="83"/>
        <v>0</v>
      </c>
      <c r="AR46">
        <f t="shared" si="84"/>
        <v>0</v>
      </c>
      <c r="AS46" s="15">
        <f t="shared" si="85"/>
        <v>48</v>
      </c>
      <c r="AV46" s="16">
        <v>2</v>
      </c>
      <c r="AW46" s="17" t="s">
        <v>45</v>
      </c>
      <c r="AX46" s="16">
        <v>184.6</v>
      </c>
      <c r="AY46" s="16">
        <v>-0.6</v>
      </c>
      <c r="AZ46" s="18" t="s">
        <v>48</v>
      </c>
    </row>
    <row r="47" spans="1:52" ht="19.899999999999999" customHeight="1" x14ac:dyDescent="0.25">
      <c r="A47" s="10">
        <v>9</v>
      </c>
      <c r="B47" s="29" t="s">
        <v>93</v>
      </c>
      <c r="C47" s="40" t="s">
        <v>104</v>
      </c>
      <c r="D47" s="28">
        <v>136.9</v>
      </c>
      <c r="E47" s="44">
        <v>63.75</v>
      </c>
      <c r="F47" s="12">
        <v>20</v>
      </c>
      <c r="G47" s="12">
        <v>42.75</v>
      </c>
      <c r="H47" s="12">
        <v>24</v>
      </c>
      <c r="I47" s="12">
        <v>38.700000000000003</v>
      </c>
      <c r="J47" s="13">
        <v>23</v>
      </c>
      <c r="K47" s="12"/>
      <c r="L47" s="13"/>
      <c r="M47" s="12"/>
      <c r="N47" s="13"/>
      <c r="O47" s="12"/>
      <c r="P47" s="13"/>
      <c r="Q47" s="12"/>
      <c r="R47" s="13"/>
      <c r="S47" s="12"/>
      <c r="T47" s="13"/>
      <c r="U47" s="12"/>
      <c r="V47" s="13"/>
      <c r="W47" s="12"/>
      <c r="X47" s="13"/>
      <c r="Y47" s="12"/>
      <c r="Z47" s="13"/>
      <c r="AA47" s="12"/>
      <c r="AB47" s="13"/>
      <c r="AC47" s="13"/>
      <c r="AD47" s="13"/>
      <c r="AE47" s="14">
        <f t="shared" si="71"/>
        <v>47.62835820895522</v>
      </c>
      <c r="AF47">
        <f t="shared" si="72"/>
        <v>1275</v>
      </c>
      <c r="AG47">
        <f t="shared" si="73"/>
        <v>1026</v>
      </c>
      <c r="AH47">
        <f t="shared" si="74"/>
        <v>890.1</v>
      </c>
      <c r="AI47">
        <f t="shared" si="75"/>
        <v>0</v>
      </c>
      <c r="AJ47">
        <f t="shared" si="76"/>
        <v>0</v>
      </c>
      <c r="AK47">
        <f t="shared" si="77"/>
        <v>0</v>
      </c>
      <c r="AL47">
        <f t="shared" si="78"/>
        <v>0</v>
      </c>
      <c r="AM47">
        <f t="shared" si="79"/>
        <v>0</v>
      </c>
      <c r="AN47">
        <f t="shared" si="80"/>
        <v>0</v>
      </c>
      <c r="AO47">
        <f t="shared" si="81"/>
        <v>0</v>
      </c>
      <c r="AP47">
        <f t="shared" si="82"/>
        <v>0</v>
      </c>
      <c r="AQ47">
        <f t="shared" si="83"/>
        <v>0</v>
      </c>
      <c r="AR47">
        <f t="shared" si="84"/>
        <v>0</v>
      </c>
      <c r="AS47" s="15">
        <f t="shared" si="85"/>
        <v>67</v>
      </c>
      <c r="AV47" s="16">
        <v>1</v>
      </c>
      <c r="AW47" s="17" t="s">
        <v>45</v>
      </c>
      <c r="AX47" s="16">
        <v>185</v>
      </c>
      <c r="AY47" s="16">
        <v>2.6</v>
      </c>
      <c r="AZ47" s="18" t="s">
        <v>53</v>
      </c>
    </row>
    <row r="48" spans="1:52" ht="19.899999999999999" customHeight="1" x14ac:dyDescent="0.25">
      <c r="A48" s="10">
        <v>10</v>
      </c>
      <c r="B48" s="29" t="s">
        <v>93</v>
      </c>
      <c r="C48" s="40" t="s">
        <v>107</v>
      </c>
      <c r="D48" s="28">
        <v>133</v>
      </c>
      <c r="E48" s="44"/>
      <c r="F48" s="12"/>
      <c r="G48" s="12">
        <v>50.96</v>
      </c>
      <c r="H48" s="12">
        <v>23</v>
      </c>
      <c r="I48" s="12">
        <v>43.14</v>
      </c>
      <c r="J48" s="13">
        <v>21</v>
      </c>
      <c r="K48" s="12"/>
      <c r="L48" s="13"/>
      <c r="M48" s="12"/>
      <c r="N48" s="13"/>
      <c r="O48" s="12"/>
      <c r="P48" s="13"/>
      <c r="Q48" s="12"/>
      <c r="R48" s="13"/>
      <c r="S48" s="12"/>
      <c r="T48" s="13"/>
      <c r="U48" s="12"/>
      <c r="V48" s="13"/>
      <c r="W48" s="12"/>
      <c r="X48" s="13"/>
      <c r="Y48" s="12"/>
      <c r="Z48" s="13"/>
      <c r="AA48" s="12"/>
      <c r="AB48" s="13"/>
      <c r="AC48" s="13"/>
      <c r="AD48" s="13"/>
      <c r="AE48" s="14">
        <f t="shared" si="71"/>
        <v>47.227727272727272</v>
      </c>
      <c r="AF48">
        <f t="shared" si="72"/>
        <v>0</v>
      </c>
      <c r="AG48">
        <f t="shared" si="73"/>
        <v>1172.08</v>
      </c>
      <c r="AH48">
        <f t="shared" si="74"/>
        <v>905.94</v>
      </c>
      <c r="AI48">
        <f t="shared" si="75"/>
        <v>0</v>
      </c>
      <c r="AJ48">
        <f t="shared" si="76"/>
        <v>0</v>
      </c>
      <c r="AK48">
        <f t="shared" si="77"/>
        <v>0</v>
      </c>
      <c r="AL48">
        <f t="shared" si="78"/>
        <v>0</v>
      </c>
      <c r="AM48">
        <f t="shared" si="79"/>
        <v>0</v>
      </c>
      <c r="AN48">
        <f t="shared" si="80"/>
        <v>0</v>
      </c>
      <c r="AO48">
        <f t="shared" si="81"/>
        <v>0</v>
      </c>
      <c r="AP48">
        <f t="shared" si="82"/>
        <v>0</v>
      </c>
      <c r="AQ48">
        <f t="shared" si="83"/>
        <v>0</v>
      </c>
      <c r="AR48">
        <f t="shared" si="84"/>
        <v>0</v>
      </c>
      <c r="AS48" s="15">
        <f t="shared" si="85"/>
        <v>44</v>
      </c>
      <c r="AV48" s="16">
        <v>12</v>
      </c>
      <c r="AW48" s="17" t="s">
        <v>45</v>
      </c>
      <c r="AX48" s="16">
        <v>169.8</v>
      </c>
      <c r="AY48" s="16">
        <v>-1.4</v>
      </c>
      <c r="AZ48" s="18" t="s">
        <v>55</v>
      </c>
    </row>
    <row r="49" spans="1:52" ht="19.899999999999999" customHeight="1" x14ac:dyDescent="0.25">
      <c r="A49" s="10">
        <v>11</v>
      </c>
      <c r="B49" s="29" t="s">
        <v>93</v>
      </c>
      <c r="C49" s="40" t="s">
        <v>113</v>
      </c>
      <c r="D49" s="28"/>
      <c r="E49" s="44">
        <v>41.25</v>
      </c>
      <c r="F49" s="12">
        <v>20</v>
      </c>
      <c r="G49" s="12">
        <v>40.130000000000003</v>
      </c>
      <c r="H49" s="12">
        <v>23</v>
      </c>
      <c r="I49" s="12">
        <v>59</v>
      </c>
      <c r="J49" s="13">
        <v>24</v>
      </c>
      <c r="K49" s="12"/>
      <c r="L49" s="13"/>
      <c r="M49" s="12"/>
      <c r="N49" s="13"/>
      <c r="O49" s="12"/>
      <c r="P49" s="13"/>
      <c r="Q49" s="12"/>
      <c r="R49" s="13"/>
      <c r="S49" s="12"/>
      <c r="T49" s="13"/>
      <c r="U49" s="12"/>
      <c r="V49" s="13"/>
      <c r="W49" s="12"/>
      <c r="X49" s="13"/>
      <c r="Y49" s="12"/>
      <c r="Z49" s="13"/>
      <c r="AA49" s="12"/>
      <c r="AB49" s="13"/>
      <c r="AC49" s="13"/>
      <c r="AD49" s="13"/>
      <c r="AE49" s="14">
        <f t="shared" si="71"/>
        <v>47.223731343283582</v>
      </c>
      <c r="AF49">
        <f t="shared" si="72"/>
        <v>825</v>
      </c>
      <c r="AG49">
        <f t="shared" si="73"/>
        <v>922.99</v>
      </c>
      <c r="AH49">
        <f t="shared" si="74"/>
        <v>1416</v>
      </c>
      <c r="AI49">
        <f t="shared" si="75"/>
        <v>0</v>
      </c>
      <c r="AJ49">
        <f t="shared" si="76"/>
        <v>0</v>
      </c>
      <c r="AK49">
        <f t="shared" si="77"/>
        <v>0</v>
      </c>
      <c r="AL49">
        <f t="shared" si="78"/>
        <v>0</v>
      </c>
      <c r="AM49">
        <f t="shared" si="79"/>
        <v>0</v>
      </c>
      <c r="AN49">
        <f t="shared" si="80"/>
        <v>0</v>
      </c>
      <c r="AO49">
        <f t="shared" si="81"/>
        <v>0</v>
      </c>
      <c r="AP49">
        <f t="shared" si="82"/>
        <v>0</v>
      </c>
      <c r="AQ49">
        <f t="shared" si="83"/>
        <v>0</v>
      </c>
      <c r="AR49">
        <f t="shared" si="84"/>
        <v>0</v>
      </c>
      <c r="AS49" s="15">
        <f t="shared" si="85"/>
        <v>67</v>
      </c>
      <c r="AV49" s="16">
        <v>12</v>
      </c>
      <c r="AW49" s="17" t="s">
        <v>45</v>
      </c>
      <c r="AX49" s="16">
        <v>169.8</v>
      </c>
      <c r="AY49" s="16">
        <v>-1.4</v>
      </c>
      <c r="AZ49" s="18" t="s">
        <v>55</v>
      </c>
    </row>
    <row r="50" spans="1:52" ht="19.899999999999999" customHeight="1" x14ac:dyDescent="0.25">
      <c r="A50" s="10">
        <v>12</v>
      </c>
      <c r="B50" s="29" t="s">
        <v>93</v>
      </c>
      <c r="C50" s="40" t="s">
        <v>111</v>
      </c>
      <c r="D50" s="28">
        <v>92</v>
      </c>
      <c r="E50" s="44"/>
      <c r="F50" s="12"/>
      <c r="G50" s="12">
        <v>45.36</v>
      </c>
      <c r="H50" s="12">
        <v>22</v>
      </c>
      <c r="I50" s="12">
        <v>48.78</v>
      </c>
      <c r="J50" s="13">
        <v>23</v>
      </c>
      <c r="K50" s="12"/>
      <c r="L50" s="13"/>
      <c r="M50" s="12"/>
      <c r="N50" s="13"/>
      <c r="O50" s="12"/>
      <c r="P50" s="13"/>
      <c r="Q50" s="12"/>
      <c r="R50" s="13"/>
      <c r="S50" s="12"/>
      <c r="T50" s="13"/>
      <c r="U50" s="12"/>
      <c r="V50" s="13"/>
      <c r="W50" s="12"/>
      <c r="X50" s="13"/>
      <c r="Y50" s="12"/>
      <c r="Z50" s="13"/>
      <c r="AA50" s="12"/>
      <c r="AB50" s="13"/>
      <c r="AC50" s="13"/>
      <c r="AD50" s="13"/>
      <c r="AE50" s="14">
        <f t="shared" si="71"/>
        <v>47.108000000000004</v>
      </c>
      <c r="AF50">
        <f t="shared" si="72"/>
        <v>0</v>
      </c>
      <c r="AG50">
        <f t="shared" si="73"/>
        <v>997.92</v>
      </c>
      <c r="AH50">
        <f t="shared" si="74"/>
        <v>1121.94</v>
      </c>
      <c r="AI50">
        <f t="shared" si="75"/>
        <v>0</v>
      </c>
      <c r="AJ50">
        <f t="shared" si="76"/>
        <v>0</v>
      </c>
      <c r="AK50">
        <f t="shared" si="77"/>
        <v>0</v>
      </c>
      <c r="AL50">
        <f t="shared" si="78"/>
        <v>0</v>
      </c>
      <c r="AM50">
        <f t="shared" si="79"/>
        <v>0</v>
      </c>
      <c r="AN50">
        <f t="shared" si="80"/>
        <v>0</v>
      </c>
      <c r="AO50">
        <f t="shared" si="81"/>
        <v>0</v>
      </c>
      <c r="AP50">
        <f t="shared" si="82"/>
        <v>0</v>
      </c>
      <c r="AQ50">
        <f t="shared" si="83"/>
        <v>0</v>
      </c>
      <c r="AR50">
        <f t="shared" si="84"/>
        <v>0</v>
      </c>
      <c r="AS50" s="15">
        <f t="shared" si="85"/>
        <v>45</v>
      </c>
      <c r="AV50" s="16">
        <v>14</v>
      </c>
      <c r="AW50" s="17" t="s">
        <v>45</v>
      </c>
      <c r="AX50" s="16">
        <v>164.2</v>
      </c>
      <c r="AY50" s="16">
        <v>-1.2</v>
      </c>
      <c r="AZ50" s="18" t="s">
        <v>51</v>
      </c>
    </row>
    <row r="51" spans="1:52" ht="19.899999999999999" customHeight="1" x14ac:dyDescent="0.25">
      <c r="A51" s="10">
        <v>13</v>
      </c>
      <c r="B51" s="29" t="s">
        <v>93</v>
      </c>
      <c r="C51" s="40" t="s">
        <v>99</v>
      </c>
      <c r="D51" s="28">
        <v>145.80000000000001</v>
      </c>
      <c r="E51" s="44">
        <v>39.380000000000003</v>
      </c>
      <c r="F51" s="12">
        <v>20</v>
      </c>
      <c r="G51" s="12">
        <v>53.04</v>
      </c>
      <c r="H51" s="12">
        <v>24</v>
      </c>
      <c r="I51" s="12"/>
      <c r="J51" s="13"/>
      <c r="K51" s="12"/>
      <c r="L51" s="13"/>
      <c r="M51" s="12"/>
      <c r="N51" s="13"/>
      <c r="O51" s="12"/>
      <c r="P51" s="13"/>
      <c r="Q51" s="12"/>
      <c r="R51" s="13"/>
      <c r="S51" s="12"/>
      <c r="T51" s="13"/>
      <c r="U51" s="12"/>
      <c r="V51" s="13"/>
      <c r="W51" s="12"/>
      <c r="X51" s="13"/>
      <c r="Y51" s="12"/>
      <c r="Z51" s="13"/>
      <c r="AA51" s="12"/>
      <c r="AB51" s="13"/>
      <c r="AC51" s="13"/>
      <c r="AD51" s="13"/>
      <c r="AE51" s="14">
        <f t="shared" si="71"/>
        <v>46.830909090909088</v>
      </c>
      <c r="AF51">
        <f t="shared" si="72"/>
        <v>787.6</v>
      </c>
      <c r="AG51">
        <f t="shared" si="73"/>
        <v>1272.96</v>
      </c>
      <c r="AH51">
        <f t="shared" si="74"/>
        <v>0</v>
      </c>
      <c r="AI51">
        <f t="shared" si="75"/>
        <v>0</v>
      </c>
      <c r="AJ51">
        <f t="shared" si="76"/>
        <v>0</v>
      </c>
      <c r="AK51">
        <f t="shared" si="77"/>
        <v>0</v>
      </c>
      <c r="AL51">
        <f t="shared" si="78"/>
        <v>0</v>
      </c>
      <c r="AM51">
        <f t="shared" si="79"/>
        <v>0</v>
      </c>
      <c r="AN51">
        <f t="shared" si="80"/>
        <v>0</v>
      </c>
      <c r="AO51">
        <f t="shared" si="81"/>
        <v>0</v>
      </c>
      <c r="AP51">
        <f t="shared" si="82"/>
        <v>0</v>
      </c>
      <c r="AQ51">
        <f t="shared" si="83"/>
        <v>0</v>
      </c>
      <c r="AR51">
        <f t="shared" si="84"/>
        <v>0</v>
      </c>
      <c r="AS51" s="15">
        <f t="shared" si="85"/>
        <v>44</v>
      </c>
      <c r="AV51" s="16">
        <v>6</v>
      </c>
      <c r="AW51" s="17" t="s">
        <v>45</v>
      </c>
      <c r="AX51" s="16">
        <v>179.8</v>
      </c>
      <c r="AY51" s="16">
        <v>-5.2</v>
      </c>
      <c r="AZ51" s="18" t="s">
        <v>47</v>
      </c>
    </row>
    <row r="52" spans="1:52" ht="19.899999999999999" customHeight="1" x14ac:dyDescent="0.25">
      <c r="A52" s="10">
        <v>14</v>
      </c>
      <c r="B52" s="29" t="s">
        <v>93</v>
      </c>
      <c r="C52" s="40" t="s">
        <v>94</v>
      </c>
      <c r="D52" s="28">
        <v>152</v>
      </c>
      <c r="E52" s="44">
        <v>53.33</v>
      </c>
      <c r="F52" s="12">
        <v>24</v>
      </c>
      <c r="G52" s="12">
        <v>41.3</v>
      </c>
      <c r="H52" s="12">
        <v>20</v>
      </c>
      <c r="I52" s="12">
        <v>43.67</v>
      </c>
      <c r="J52" s="13">
        <v>24</v>
      </c>
      <c r="K52" s="12"/>
      <c r="L52" s="13"/>
      <c r="M52" s="12"/>
      <c r="N52" s="13"/>
      <c r="O52" s="12"/>
      <c r="P52" s="13"/>
      <c r="Q52" s="12"/>
      <c r="R52" s="13"/>
      <c r="S52" s="12"/>
      <c r="T52" s="13"/>
      <c r="U52" s="12"/>
      <c r="V52" s="13"/>
      <c r="W52" s="12"/>
      <c r="X52" s="13"/>
      <c r="Y52" s="12"/>
      <c r="Z52" s="13"/>
      <c r="AA52" s="12"/>
      <c r="AB52" s="13"/>
      <c r="AC52" s="13"/>
      <c r="AD52" s="13"/>
      <c r="AE52" s="14">
        <f t="shared" si="71"/>
        <v>46.382352941176471</v>
      </c>
      <c r="AF52">
        <f t="shared" si="72"/>
        <v>1279.92</v>
      </c>
      <c r="AG52">
        <f t="shared" si="73"/>
        <v>826</v>
      </c>
      <c r="AH52">
        <f t="shared" si="74"/>
        <v>1048.08</v>
      </c>
      <c r="AI52">
        <f t="shared" si="75"/>
        <v>0</v>
      </c>
      <c r="AJ52">
        <f t="shared" si="76"/>
        <v>0</v>
      </c>
      <c r="AK52">
        <f t="shared" si="77"/>
        <v>0</v>
      </c>
      <c r="AL52">
        <f t="shared" si="78"/>
        <v>0</v>
      </c>
      <c r="AM52">
        <f t="shared" si="79"/>
        <v>0</v>
      </c>
      <c r="AN52">
        <f t="shared" si="80"/>
        <v>0</v>
      </c>
      <c r="AO52">
        <f t="shared" si="81"/>
        <v>0</v>
      </c>
      <c r="AP52">
        <f t="shared" si="82"/>
        <v>0</v>
      </c>
      <c r="AQ52">
        <f t="shared" si="83"/>
        <v>0</v>
      </c>
      <c r="AR52">
        <f t="shared" si="84"/>
        <v>0</v>
      </c>
      <c r="AS52" s="15">
        <f t="shared" si="85"/>
        <v>68</v>
      </c>
      <c r="AV52" s="16">
        <v>9</v>
      </c>
      <c r="AW52" s="17" t="s">
        <v>45</v>
      </c>
      <c r="AX52" s="16">
        <v>176</v>
      </c>
      <c r="AY52" s="16">
        <v>1</v>
      </c>
      <c r="AZ52" s="18" t="s">
        <v>50</v>
      </c>
    </row>
    <row r="53" spans="1:52" ht="19.899999999999999" customHeight="1" x14ac:dyDescent="0.25">
      <c r="A53" s="10">
        <v>15</v>
      </c>
      <c r="B53" s="29" t="s">
        <v>93</v>
      </c>
      <c r="C53" s="40" t="s">
        <v>106</v>
      </c>
      <c r="D53" s="28">
        <v>134</v>
      </c>
      <c r="E53" s="44"/>
      <c r="F53" s="12"/>
      <c r="G53" s="12">
        <v>43.81</v>
      </c>
      <c r="H53" s="12">
        <v>21</v>
      </c>
      <c r="I53" s="12">
        <v>46.27</v>
      </c>
      <c r="J53" s="13">
        <v>22</v>
      </c>
      <c r="K53" s="12"/>
      <c r="L53" s="13"/>
      <c r="M53" s="12"/>
      <c r="N53" s="13"/>
      <c r="O53" s="12"/>
      <c r="P53" s="13"/>
      <c r="Q53" s="12"/>
      <c r="R53" s="13"/>
      <c r="S53" s="12"/>
      <c r="T53" s="13"/>
      <c r="U53" s="12"/>
      <c r="V53" s="13"/>
      <c r="W53" s="12"/>
      <c r="X53" s="13"/>
      <c r="Y53" s="12"/>
      <c r="Z53" s="13"/>
      <c r="AA53" s="12"/>
      <c r="AB53" s="13"/>
      <c r="AC53" s="13"/>
      <c r="AD53" s="13"/>
      <c r="AE53" s="14">
        <f t="shared" si="71"/>
        <v>45.068604651162794</v>
      </c>
      <c r="AF53">
        <f t="shared" si="72"/>
        <v>0</v>
      </c>
      <c r="AG53">
        <f t="shared" si="73"/>
        <v>920.01</v>
      </c>
      <c r="AH53">
        <f t="shared" si="74"/>
        <v>1017.94</v>
      </c>
      <c r="AI53">
        <f t="shared" si="75"/>
        <v>0</v>
      </c>
      <c r="AJ53">
        <f t="shared" si="76"/>
        <v>0</v>
      </c>
      <c r="AK53">
        <f t="shared" si="77"/>
        <v>0</v>
      </c>
      <c r="AL53">
        <f t="shared" si="78"/>
        <v>0</v>
      </c>
      <c r="AM53">
        <f t="shared" si="79"/>
        <v>0</v>
      </c>
      <c r="AN53">
        <f t="shared" si="80"/>
        <v>0</v>
      </c>
      <c r="AO53">
        <f t="shared" si="81"/>
        <v>0</v>
      </c>
      <c r="AP53">
        <f t="shared" si="82"/>
        <v>0</v>
      </c>
      <c r="AQ53">
        <f t="shared" si="83"/>
        <v>0</v>
      </c>
      <c r="AR53">
        <f t="shared" si="84"/>
        <v>0</v>
      </c>
      <c r="AS53" s="15">
        <f t="shared" si="85"/>
        <v>43</v>
      </c>
      <c r="AV53" s="16">
        <v>14</v>
      </c>
      <c r="AW53" s="17" t="s">
        <v>45</v>
      </c>
      <c r="AX53" s="16">
        <v>164.2</v>
      </c>
      <c r="AY53" s="16">
        <v>-1.2</v>
      </c>
      <c r="AZ53" s="18" t="s">
        <v>51</v>
      </c>
    </row>
    <row r="54" spans="1:52" ht="19.899999999999999" customHeight="1" x14ac:dyDescent="0.25">
      <c r="A54" s="10">
        <v>16</v>
      </c>
      <c r="B54" s="29" t="s">
        <v>93</v>
      </c>
      <c r="C54" s="40" t="s">
        <v>105</v>
      </c>
      <c r="D54" s="28">
        <v>136.69999999999999</v>
      </c>
      <c r="E54" s="44"/>
      <c r="F54" s="12"/>
      <c r="G54" s="12">
        <v>35.79</v>
      </c>
      <c r="H54" s="12">
        <v>24</v>
      </c>
      <c r="I54" s="12">
        <v>50.83</v>
      </c>
      <c r="J54" s="13">
        <v>24</v>
      </c>
      <c r="K54" s="12"/>
      <c r="L54" s="13"/>
      <c r="M54" s="12"/>
      <c r="N54" s="13"/>
      <c r="O54" s="12"/>
      <c r="P54" s="13"/>
      <c r="Q54" s="12"/>
      <c r="R54" s="13"/>
      <c r="S54" s="12"/>
      <c r="T54" s="13"/>
      <c r="U54" s="12"/>
      <c r="V54" s="13"/>
      <c r="W54" s="12"/>
      <c r="X54" s="13"/>
      <c r="Y54" s="12"/>
      <c r="Z54" s="13"/>
      <c r="AA54" s="12"/>
      <c r="AB54" s="13"/>
      <c r="AC54" s="13"/>
      <c r="AD54" s="13"/>
      <c r="AE54" s="14">
        <f t="shared" si="71"/>
        <v>43.31</v>
      </c>
      <c r="AF54">
        <f t="shared" si="72"/>
        <v>0</v>
      </c>
      <c r="AG54">
        <f t="shared" si="73"/>
        <v>858.96</v>
      </c>
      <c r="AH54">
        <f t="shared" si="74"/>
        <v>1219.92</v>
      </c>
      <c r="AI54">
        <f t="shared" si="75"/>
        <v>0</v>
      </c>
      <c r="AJ54">
        <f t="shared" si="76"/>
        <v>0</v>
      </c>
      <c r="AK54">
        <f t="shared" si="77"/>
        <v>0</v>
      </c>
      <c r="AL54">
        <f t="shared" si="78"/>
        <v>0</v>
      </c>
      <c r="AM54">
        <f t="shared" si="79"/>
        <v>0</v>
      </c>
      <c r="AN54">
        <f t="shared" si="80"/>
        <v>0</v>
      </c>
      <c r="AO54">
        <f t="shared" si="81"/>
        <v>0</v>
      </c>
      <c r="AP54">
        <f t="shared" si="82"/>
        <v>0</v>
      </c>
      <c r="AQ54">
        <f t="shared" si="83"/>
        <v>0</v>
      </c>
      <c r="AR54">
        <f t="shared" si="84"/>
        <v>0</v>
      </c>
      <c r="AS54" s="15">
        <f t="shared" si="85"/>
        <v>48</v>
      </c>
      <c r="AV54" s="16">
        <v>7</v>
      </c>
      <c r="AW54" s="17" t="s">
        <v>45</v>
      </c>
      <c r="AX54" s="16">
        <v>177.1</v>
      </c>
      <c r="AY54" s="16">
        <v>-1.5</v>
      </c>
      <c r="AZ54" s="18" t="s">
        <v>54</v>
      </c>
    </row>
    <row r="55" spans="1:52" ht="19.899999999999999" customHeight="1" x14ac:dyDescent="0.25">
      <c r="A55" s="10"/>
      <c r="B55" s="20"/>
      <c r="C55" s="27"/>
      <c r="D55" s="19"/>
      <c r="E55" s="44"/>
      <c r="F55" s="12"/>
      <c r="G55" s="12"/>
      <c r="H55" s="12"/>
      <c r="I55" s="12"/>
      <c r="J55" s="13"/>
      <c r="K55" s="12"/>
      <c r="L55" s="13"/>
      <c r="M55" s="12"/>
      <c r="N55" s="13"/>
      <c r="O55" s="12"/>
      <c r="P55" s="13"/>
      <c r="Q55" s="12"/>
      <c r="R55" s="13"/>
      <c r="S55" s="12"/>
      <c r="T55" s="13"/>
      <c r="U55" s="12"/>
      <c r="V55" s="13"/>
      <c r="W55" s="12"/>
      <c r="X55" s="13"/>
      <c r="Y55" s="12"/>
      <c r="Z55" s="13"/>
      <c r="AA55" s="12"/>
      <c r="AB55" s="13"/>
      <c r="AC55" s="13"/>
      <c r="AD55" s="13"/>
      <c r="AE55" s="14"/>
      <c r="AS55" s="15"/>
      <c r="AV55" s="16"/>
      <c r="AW55" s="17"/>
      <c r="AX55" s="16"/>
      <c r="AY55" s="16"/>
      <c r="AZ55" s="18"/>
    </row>
    <row r="56" spans="1:52" ht="19.899999999999999" customHeight="1" x14ac:dyDescent="0.25">
      <c r="A56" s="10"/>
      <c r="B56" s="20"/>
      <c r="C56" s="27"/>
      <c r="D56" s="19"/>
      <c r="E56" s="44"/>
      <c r="F56" s="12"/>
      <c r="G56" s="12"/>
      <c r="H56" s="12"/>
      <c r="I56" s="12"/>
      <c r="J56" s="13"/>
      <c r="K56" s="12"/>
      <c r="L56" s="13"/>
      <c r="M56" s="12"/>
      <c r="N56" s="13"/>
      <c r="O56" s="12"/>
      <c r="P56" s="13"/>
      <c r="Q56" s="12"/>
      <c r="R56" s="13"/>
      <c r="S56" s="12"/>
      <c r="T56" s="13"/>
      <c r="U56" s="12"/>
      <c r="V56" s="13"/>
      <c r="W56" s="12"/>
      <c r="X56" s="13"/>
      <c r="Y56" s="12"/>
      <c r="Z56" s="13"/>
      <c r="AA56" s="12"/>
      <c r="AB56" s="13"/>
      <c r="AC56" s="13"/>
      <c r="AD56" s="13"/>
      <c r="AE56" s="14"/>
      <c r="AS56" s="15"/>
      <c r="AV56" s="16"/>
      <c r="AW56" s="17"/>
      <c r="AX56" s="16"/>
      <c r="AY56" s="16"/>
      <c r="AZ56" s="18"/>
    </row>
    <row r="57" spans="1:52" ht="19.899999999999999" customHeight="1" x14ac:dyDescent="0.25">
      <c r="A57" s="10"/>
      <c r="B57" s="20"/>
      <c r="C57" s="27"/>
      <c r="D57" s="19"/>
      <c r="E57" s="44"/>
      <c r="F57" s="12"/>
      <c r="G57" s="12"/>
      <c r="H57" s="12"/>
      <c r="I57" s="12"/>
      <c r="J57" s="13"/>
      <c r="K57" s="12"/>
      <c r="L57" s="13"/>
      <c r="M57" s="12"/>
      <c r="N57" s="13"/>
      <c r="O57" s="12"/>
      <c r="P57" s="13"/>
      <c r="Q57" s="12"/>
      <c r="R57" s="13"/>
      <c r="S57" s="12"/>
      <c r="T57" s="13"/>
      <c r="U57" s="12"/>
      <c r="V57" s="13"/>
      <c r="W57" s="12"/>
      <c r="X57" s="13"/>
      <c r="Y57" s="12"/>
      <c r="Z57" s="13"/>
      <c r="AA57" s="12"/>
      <c r="AB57" s="13"/>
      <c r="AC57" s="13"/>
      <c r="AD57" s="13"/>
      <c r="AE57" s="14"/>
      <c r="AS57" s="15"/>
      <c r="AV57" s="16"/>
      <c r="AW57" s="17"/>
      <c r="AX57" s="16"/>
      <c r="AY57" s="16"/>
      <c r="AZ57" s="18"/>
    </row>
    <row r="58" spans="1:52" ht="19.899999999999999" customHeight="1" x14ac:dyDescent="0.25">
      <c r="A58" s="10"/>
      <c r="B58" s="20"/>
      <c r="C58" s="27"/>
      <c r="D58" s="19"/>
      <c r="E58" s="44"/>
      <c r="F58" s="12"/>
      <c r="G58" s="12"/>
      <c r="H58" s="12"/>
      <c r="I58" s="12"/>
      <c r="J58" s="13"/>
      <c r="K58" s="12"/>
      <c r="L58" s="13"/>
      <c r="M58" s="12"/>
      <c r="N58" s="13"/>
      <c r="O58" s="12"/>
      <c r="P58" s="13"/>
      <c r="Q58" s="12"/>
      <c r="R58" s="13"/>
      <c r="S58" s="12"/>
      <c r="T58" s="13"/>
      <c r="U58" s="12"/>
      <c r="V58" s="13"/>
      <c r="W58" s="12"/>
      <c r="X58" s="13"/>
      <c r="Y58" s="12"/>
      <c r="Z58" s="13"/>
      <c r="AA58" s="12"/>
      <c r="AB58" s="13"/>
      <c r="AC58" s="13"/>
      <c r="AD58" s="13"/>
      <c r="AE58" s="14"/>
      <c r="AS58" s="15"/>
      <c r="AV58" s="16"/>
      <c r="AW58" s="17"/>
      <c r="AX58" s="16"/>
      <c r="AY58" s="16"/>
      <c r="AZ58" s="18"/>
    </row>
    <row r="59" spans="1:52" ht="19.899999999999999" customHeight="1" x14ac:dyDescent="0.25">
      <c r="A59" s="10"/>
      <c r="B59" s="20"/>
      <c r="C59" s="27"/>
      <c r="D59" s="19"/>
      <c r="E59" s="44"/>
      <c r="F59" s="12"/>
      <c r="G59" s="12"/>
      <c r="H59" s="12"/>
      <c r="I59" s="12"/>
      <c r="J59" s="13"/>
      <c r="K59" s="12"/>
      <c r="L59" s="13"/>
      <c r="M59" s="12"/>
      <c r="N59" s="13"/>
      <c r="O59" s="12"/>
      <c r="P59" s="13"/>
      <c r="Q59" s="12"/>
      <c r="R59" s="13"/>
      <c r="S59" s="12"/>
      <c r="T59" s="13"/>
      <c r="U59" s="12"/>
      <c r="V59" s="13"/>
      <c r="W59" s="12"/>
      <c r="X59" s="13"/>
      <c r="Y59" s="12"/>
      <c r="Z59" s="13"/>
      <c r="AA59" s="12"/>
      <c r="AB59" s="13"/>
      <c r="AC59" s="13"/>
      <c r="AD59" s="13"/>
      <c r="AE59" s="14"/>
      <c r="AS59" s="15"/>
      <c r="AV59" s="16"/>
      <c r="AW59" s="17"/>
      <c r="AX59" s="16"/>
      <c r="AY59" s="18"/>
      <c r="AZ59" s="18"/>
    </row>
    <row r="60" spans="1:52" ht="19.899999999999999" customHeight="1" x14ac:dyDescent="0.25">
      <c r="A60" s="10"/>
      <c r="B60" s="20"/>
      <c r="C60" s="27"/>
      <c r="D60" s="19"/>
      <c r="E60" s="44"/>
      <c r="F60" s="12"/>
      <c r="G60" s="12"/>
      <c r="H60" s="12"/>
      <c r="I60" s="12"/>
      <c r="J60" s="13"/>
      <c r="K60" s="12"/>
      <c r="L60" s="13"/>
      <c r="M60" s="12"/>
      <c r="N60" s="13"/>
      <c r="O60" s="12"/>
      <c r="P60" s="13"/>
      <c r="Q60" s="12"/>
      <c r="R60" s="13"/>
      <c r="S60" s="12"/>
      <c r="T60" s="13"/>
      <c r="U60" s="12"/>
      <c r="V60" s="13"/>
      <c r="W60" s="12"/>
      <c r="X60" s="13"/>
      <c r="Y60" s="12"/>
      <c r="Z60" s="13"/>
      <c r="AA60" s="12"/>
      <c r="AB60" s="13"/>
      <c r="AC60" s="13"/>
      <c r="AD60" s="13"/>
      <c r="AE60" s="14"/>
      <c r="AS60" s="15"/>
      <c r="AV60" s="16"/>
      <c r="AW60" s="17"/>
      <c r="AX60" s="16"/>
      <c r="AY60" s="16"/>
      <c r="AZ60" s="18"/>
    </row>
    <row r="61" spans="1:52" ht="19.899999999999999" customHeight="1" x14ac:dyDescent="0.25">
      <c r="A61" s="10"/>
      <c r="B61" s="20"/>
      <c r="C61" s="27"/>
      <c r="D61" s="19"/>
      <c r="E61" s="44"/>
      <c r="F61" s="12"/>
      <c r="G61" s="12"/>
      <c r="H61" s="12"/>
      <c r="I61" s="12"/>
      <c r="J61" s="13"/>
      <c r="K61" s="12"/>
      <c r="L61" s="13"/>
      <c r="M61" s="12"/>
      <c r="N61" s="13"/>
      <c r="O61" s="12"/>
      <c r="P61" s="13"/>
      <c r="Q61" s="12"/>
      <c r="R61" s="13"/>
      <c r="S61" s="12"/>
      <c r="T61" s="13"/>
      <c r="U61" s="12"/>
      <c r="V61" s="13"/>
      <c r="W61" s="12"/>
      <c r="X61" s="13"/>
      <c r="Y61" s="12"/>
      <c r="Z61" s="13"/>
      <c r="AA61" s="12"/>
      <c r="AB61" s="13"/>
      <c r="AC61" s="13"/>
      <c r="AD61" s="13"/>
      <c r="AE61" s="14"/>
      <c r="AS61" s="15"/>
      <c r="AV61" s="16"/>
      <c r="AW61" s="17"/>
      <c r="AX61" s="16"/>
      <c r="AY61" s="16"/>
      <c r="AZ61" s="18"/>
    </row>
    <row r="62" spans="1:52" ht="19.899999999999999" customHeight="1" x14ac:dyDescent="0.25">
      <c r="A62" s="10"/>
      <c r="B62" s="20"/>
      <c r="C62" s="27"/>
      <c r="D62" s="19"/>
      <c r="E62" s="44"/>
      <c r="F62" s="12"/>
      <c r="G62" s="12"/>
      <c r="H62" s="12"/>
      <c r="I62" s="12"/>
      <c r="J62" s="13"/>
      <c r="K62" s="12"/>
      <c r="L62" s="13"/>
      <c r="M62" s="12"/>
      <c r="N62" s="13"/>
      <c r="O62" s="12"/>
      <c r="P62" s="13"/>
      <c r="Q62" s="12"/>
      <c r="R62" s="13"/>
      <c r="S62" s="12"/>
      <c r="T62" s="13"/>
      <c r="U62" s="12"/>
      <c r="V62" s="13"/>
      <c r="W62" s="12"/>
      <c r="X62" s="13"/>
      <c r="Y62" s="12"/>
      <c r="Z62" s="13"/>
      <c r="AA62" s="12"/>
      <c r="AB62" s="13"/>
      <c r="AC62" s="13"/>
      <c r="AD62" s="13"/>
      <c r="AE62" s="14"/>
      <c r="AS62" s="15"/>
      <c r="AV62" s="16"/>
      <c r="AW62" s="17"/>
      <c r="AX62" s="16"/>
      <c r="AY62" s="16"/>
      <c r="AZ62" s="18"/>
    </row>
    <row r="63" spans="1:52" ht="19.899999999999999" customHeight="1" x14ac:dyDescent="0.25">
      <c r="A63" s="10"/>
      <c r="B63" s="20"/>
      <c r="C63" s="27"/>
      <c r="D63" s="19"/>
      <c r="E63" s="44"/>
      <c r="F63" s="12"/>
      <c r="G63" s="12"/>
      <c r="H63" s="12"/>
      <c r="I63" s="12"/>
      <c r="J63" s="13"/>
      <c r="K63" s="12"/>
      <c r="L63" s="13"/>
      <c r="M63" s="12"/>
      <c r="N63" s="13"/>
      <c r="O63" s="12"/>
      <c r="P63" s="13"/>
      <c r="Q63" s="12"/>
      <c r="R63" s="13"/>
      <c r="S63" s="12"/>
      <c r="T63" s="13"/>
      <c r="U63" s="12"/>
      <c r="V63" s="13"/>
      <c r="W63" s="12"/>
      <c r="X63" s="13"/>
      <c r="Y63" s="12"/>
      <c r="Z63" s="13"/>
      <c r="AA63" s="12"/>
      <c r="AB63" s="13"/>
      <c r="AC63" s="13"/>
      <c r="AD63" s="13"/>
      <c r="AE63" s="14"/>
      <c r="AS63" s="15"/>
      <c r="AV63" s="16"/>
      <c r="AW63" s="17"/>
      <c r="AX63" s="16"/>
      <c r="AY63" s="16"/>
      <c r="AZ63" s="18"/>
    </row>
  </sheetData>
  <sortState xmlns:xlrd2="http://schemas.microsoft.com/office/spreadsheetml/2017/richdata2" ref="A38:BB54">
    <sortCondition descending="1" ref="AE38:AE54"/>
  </sortState>
  <mergeCells count="2">
    <mergeCell ref="A1:C1"/>
    <mergeCell ref="AE1:A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Berkers</dc:creator>
  <cp:lastModifiedBy>A Lamers</cp:lastModifiedBy>
  <dcterms:created xsi:type="dcterms:W3CDTF">2025-06-05T18:00:48Z</dcterms:created>
  <dcterms:modified xsi:type="dcterms:W3CDTF">2025-09-29T09:52:58Z</dcterms:modified>
</cp:coreProperties>
</file>