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60f42bf7391da4/Documenten/ABC de Peel/website/"/>
    </mc:Choice>
  </mc:AlternateContent>
  <xr:revisionPtr revIDLastSave="0" documentId="8_{A05096AB-5170-4B8A-9126-6E0B8B35AA00}" xr6:coauthVersionLast="47" xr6:coauthVersionMax="47" xr10:uidLastSave="{00000000-0000-0000-0000-000000000000}"/>
  <bookViews>
    <workbookView xWindow="-108" yWindow="-108" windowWidth="23256" windowHeight="12576" xr2:uid="{6525F2D0-EDE2-4C97-949A-74946ECD33D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34" i="1" l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34" i="1" l="1"/>
  <c r="AE39" i="1"/>
  <c r="AE30" i="1"/>
  <c r="AE4" i="1"/>
  <c r="AE7" i="1"/>
  <c r="AE13" i="1"/>
  <c r="AE18" i="1"/>
  <c r="AE41" i="1"/>
  <c r="AE37" i="1"/>
  <c r="AE26" i="1"/>
  <c r="AE16" i="1"/>
  <c r="AE36" i="1"/>
  <c r="AE5" i="1"/>
  <c r="AE17" i="1"/>
  <c r="AE12" i="1"/>
  <c r="AE20" i="1"/>
  <c r="AE45" i="1"/>
  <c r="AE23" i="1"/>
  <c r="AE9" i="1"/>
  <c r="AE32" i="1"/>
  <c r="AE10" i="1"/>
  <c r="AE3" i="1"/>
  <c r="AE8" i="1"/>
  <c r="AE14" i="1"/>
  <c r="AE15" i="1"/>
  <c r="AE31" i="1"/>
  <c r="AE33" i="1"/>
  <c r="AE29" i="1"/>
  <c r="AE28" i="1"/>
  <c r="AE27" i="1"/>
  <c r="AE35" i="1"/>
  <c r="AE25" i="1"/>
  <c r="AE40" i="1"/>
  <c r="AE6" i="1"/>
  <c r="AE11" i="1"/>
  <c r="AE19" i="1"/>
  <c r="AE21" i="1"/>
  <c r="AE44" i="1"/>
  <c r="AE24" i="1"/>
  <c r="AE38" i="1"/>
  <c r="AE42" i="1"/>
  <c r="AE43" i="1"/>
  <c r="A16" i="1" l="1"/>
  <c r="A15" i="1"/>
  <c r="A17" i="1"/>
  <c r="A20" i="1"/>
  <c r="A4" i="1"/>
  <c r="A9" i="1"/>
  <c r="A13" i="1"/>
  <c r="A6" i="1"/>
  <c r="A14" i="1"/>
  <c r="A3" i="1"/>
  <c r="A7" i="1"/>
  <c r="A8" i="1"/>
  <c r="A21" i="1"/>
  <c r="A19" i="1"/>
  <c r="A12" i="1"/>
  <c r="A11" i="1"/>
  <c r="A18" i="1"/>
  <c r="A10" i="1"/>
  <c r="A5" i="1"/>
</calcChain>
</file>

<file path=xl/sharedStrings.xml><?xml version="1.0" encoding="utf-8"?>
<sst xmlns="http://schemas.openxmlformats.org/spreadsheetml/2006/main" count="218" uniqueCount="108">
  <si>
    <t>Stand woensdag zomercompetitie 2025</t>
  </si>
  <si>
    <t>Datum</t>
  </si>
  <si>
    <t>Gemiddeld</t>
  </si>
  <si>
    <t>Rang</t>
  </si>
  <si>
    <t>Groep</t>
  </si>
  <si>
    <t>Ranking 80,5 en hoger</t>
  </si>
  <si>
    <t>Rank.1juni</t>
  </si>
  <si>
    <t>ronde 1</t>
  </si>
  <si>
    <t>Spel 1</t>
  </si>
  <si>
    <t>ronde 2</t>
  </si>
  <si>
    <t>Spel 2</t>
  </si>
  <si>
    <t>ronde 3</t>
  </si>
  <si>
    <t>Spel 3</t>
  </si>
  <si>
    <t>ronde 4</t>
  </si>
  <si>
    <t>Spel 4</t>
  </si>
  <si>
    <t>ronde 5</t>
  </si>
  <si>
    <t>Spel 5</t>
  </si>
  <si>
    <t>ronde 6</t>
  </si>
  <si>
    <t>Spel 6</t>
  </si>
  <si>
    <t>ronde 7</t>
  </si>
  <si>
    <t>Spel 7</t>
  </si>
  <si>
    <t>ronde 8</t>
  </si>
  <si>
    <t>Spel 8</t>
  </si>
  <si>
    <t>ronde 9</t>
  </si>
  <si>
    <t>Spel 9</t>
  </si>
  <si>
    <t>ronde 10</t>
  </si>
  <si>
    <t>Spel 10</t>
  </si>
  <si>
    <t>ronde 11</t>
  </si>
  <si>
    <t>Spel 11</t>
  </si>
  <si>
    <t>ronde 12</t>
  </si>
  <si>
    <t>Spel 12</t>
  </si>
  <si>
    <t>ronde 13</t>
  </si>
  <si>
    <t>Spel 13</t>
  </si>
  <si>
    <t>score 1</t>
  </si>
  <si>
    <t>score 2</t>
  </si>
  <si>
    <t>score 3</t>
  </si>
  <si>
    <t>score 4</t>
  </si>
  <si>
    <t>score 5</t>
  </si>
  <si>
    <t>score 6</t>
  </si>
  <si>
    <t>score 7</t>
  </si>
  <si>
    <t>score 8</t>
  </si>
  <si>
    <t>score 9</t>
  </si>
  <si>
    <t>score 10</t>
  </si>
  <si>
    <t>score 11</t>
  </si>
  <si>
    <t>score 12</t>
  </si>
  <si>
    <t>score 13</t>
  </si>
  <si>
    <t>spellen</t>
  </si>
  <si>
    <t>rood</t>
  </si>
  <si>
    <t>Marja Peters</t>
  </si>
  <si>
    <t>A</t>
  </si>
  <si>
    <t>Nelly van Geffen (82,1) &amp; Hanny van der Loo (82,1)</t>
  </si>
  <si>
    <t>Herbert Clevis</t>
  </si>
  <si>
    <t>Nellie v.Dijk</t>
  </si>
  <si>
    <t>Nora van de Rijdt (86,1) &amp; Marjan van Oosterhout (86,9)</t>
  </si>
  <si>
    <t>Hans Berkers</t>
  </si>
  <si>
    <t>Helma Wierts (92,5) &amp; Faas Peters (92,5)</t>
  </si>
  <si>
    <t>Evert Manders</t>
  </si>
  <si>
    <t>Frans Hoefnagels (82,9) &amp; Theo Manders (82,9)</t>
  </si>
  <si>
    <t>Bjorn Rosenberg</t>
  </si>
  <si>
    <t>Ruud Wierts</t>
  </si>
  <si>
    <t>Evert Manders (92,3) &amp; Bjorn Rosenberg (92,3)</t>
  </si>
  <si>
    <t>Jan Jaspers</t>
  </si>
  <si>
    <t>Nel Jaspers</t>
  </si>
  <si>
    <t>Truus van de Kruijs (84,9) &amp; Ria van Roy (84,9)</t>
  </si>
  <si>
    <t>Jos Bongers</t>
  </si>
  <si>
    <t>Faas Peters</t>
  </si>
  <si>
    <t>Jos Bongers (88,0) &amp; Nel Jaspers (88,0)</t>
  </si>
  <si>
    <t>Helma Wierts</t>
  </si>
  <si>
    <t>Herbert Clevis (91,5) &amp; Marja Peters (91,5)</t>
  </si>
  <si>
    <t>Piet Aarts</t>
  </si>
  <si>
    <t>Jan Jaspers (90,0) &amp; Ruud Wierts (90,0)</t>
  </si>
  <si>
    <t>Martien v.Heugten</t>
  </si>
  <si>
    <t>Piet Aarts (89,9) &amp; Martien van Heugten (89,9)</t>
  </si>
  <si>
    <t>Jo v.Hoef</t>
  </si>
  <si>
    <t>Gerard Leenders</t>
  </si>
  <si>
    <t>Henriettte Hoebergen</t>
  </si>
  <si>
    <t>Frits Hoebergen</t>
  </si>
  <si>
    <t>Jo v.Horssen</t>
  </si>
  <si>
    <t>Ranking -80,5</t>
  </si>
  <si>
    <t>Jac Huijsmans (77,2) &amp; Rini Zegers (79,2)</t>
  </si>
  <si>
    <t>wit</t>
  </si>
  <si>
    <t>Angele Lingg</t>
  </si>
  <si>
    <t>Theo Isbouts (76,3) &amp; Petra van Brussel (78,9)</t>
  </si>
  <si>
    <t>Truus v.d.Kruijs</t>
  </si>
  <si>
    <t>Jos Padberg</t>
  </si>
  <si>
    <t>Frans Cuppen</t>
  </si>
  <si>
    <t>Gerard v.Helmond</t>
  </si>
  <si>
    <t>Mirjam Goorhuis (73,7) &amp; Robert Hurkmans (73,7)</t>
  </si>
  <si>
    <t>Marjo Stevens</t>
  </si>
  <si>
    <t>Harrie Veldman</t>
  </si>
  <si>
    <t>Vera Veldman (73,1) &amp; Harry Veldman (73,1)</t>
  </si>
  <si>
    <t>Petra v.Brussel</t>
  </si>
  <si>
    <t>Theo Isbouts</t>
  </si>
  <si>
    <t>Betsie v.Abeelen</t>
  </si>
  <si>
    <t>Erneste Mulder</t>
  </si>
  <si>
    <t>René Bakens</t>
  </si>
  <si>
    <t>Frans Jacobs</t>
  </si>
  <si>
    <t>Nelly v.Geffen</t>
  </si>
  <si>
    <t>Hanny v.d.Loo</t>
  </si>
  <si>
    <t>Monique Fortuin</t>
  </si>
  <si>
    <t>Ria v.Roy</t>
  </si>
  <si>
    <t>Ben Koolen</t>
  </si>
  <si>
    <t>Thieu Wijnen</t>
  </si>
  <si>
    <t>Irene Wiegerinck</t>
  </si>
  <si>
    <t>Vera Veldman</t>
  </si>
  <si>
    <t>Monique Fortuin (75,3) &amp; Ben Koolen (75,3)</t>
  </si>
  <si>
    <t>Nelly v.Grimbergen</t>
  </si>
  <si>
    <t>Gerard v.Grimbergen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</si>
</sst>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2" borderId="0" xfId="0" applyFont="1" applyFill="1"/>
    <xf numFmtId="0" fontId="1" fillId="3" borderId="0" xfId="0" applyFont="1" applyFill="1"/>
    <xf numFmtId="0" fontId="4" fillId="3" borderId="0" xfId="0" applyFont="1" applyFill="1"/>
    <xf numFmtId="0" fontId="3" fillId="0" borderId="0" xfId="0" applyFont="1"/>
    <xf numFmtId="0" fontId="5" fillId="0" borderId="0" xfId="0" applyFont="1"/>
    <xf numFmtId="2" fontId="3" fillId="4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/>
    <xf numFmtId="2" fontId="4" fillId="0" borderId="0" xfId="0" applyNumberFormat="1" applyFont="1"/>
    <xf numFmtId="2" fontId="4" fillId="3" borderId="0" xfId="0" applyNumberFormat="1" applyFont="1" applyFill="1"/>
    <xf numFmtId="0" fontId="3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8C19C-CB35-411F-B00C-7C0B0FC31C01}">
  <dimension ref="A1:BH45"/>
  <sheetViews>
    <sheetView tabSelected="1" topLeftCell="A25" workbookViewId="0">
      <selection activeCell="BO4" sqref="BO4"/>
    </sheetView>
  </sheetViews>
  <sheetFormatPr defaultRowHeight="22.95" customHeight="1" x14ac:dyDescent="0.3"/>
  <cols>
    <col min="3" max="3" width="25.6640625" bestFit="1" customWidth="1"/>
    <col min="4" max="4" width="11" style="14" bestFit="1" customWidth="1"/>
    <col min="6" max="6" width="8.88671875" hidden="1" customWidth="1"/>
    <col min="8" max="8" width="8.88671875" hidden="1" customWidth="1"/>
    <col min="9" max="9" width="8.88671875" customWidth="1"/>
    <col min="10" max="10" width="8.88671875" hidden="1" customWidth="1"/>
    <col min="11" max="11" width="8.88671875" customWidth="1"/>
    <col min="12" max="12" width="8.88671875" hidden="1" customWidth="1"/>
    <col min="13" max="13" width="8.88671875" customWidth="1"/>
    <col min="14" max="14" width="8.88671875" hidden="1" customWidth="1"/>
    <col min="15" max="15" width="8.88671875" customWidth="1"/>
    <col min="16" max="16" width="8.88671875" hidden="1" customWidth="1"/>
    <col min="17" max="17" width="8.88671875" customWidth="1"/>
    <col min="18" max="18" width="8.88671875" hidden="1" customWidth="1"/>
    <col min="19" max="19" width="8.88671875" customWidth="1"/>
    <col min="20" max="20" width="8.88671875" hidden="1" customWidth="1"/>
    <col min="21" max="21" width="8.88671875" customWidth="1"/>
    <col min="22" max="30" width="8.88671875" hidden="1" customWidth="1"/>
    <col min="31" max="31" width="14.5546875" style="8" bestFit="1" customWidth="1"/>
    <col min="32" max="60" width="8.88671875" hidden="1" customWidth="1"/>
    <col min="61" max="62" width="8.88671875" customWidth="1"/>
  </cols>
  <sheetData>
    <row r="1" spans="1:52" s="2" customFormat="1" ht="22.95" customHeight="1" x14ac:dyDescent="0.3">
      <c r="A1" s="18" t="s">
        <v>0</v>
      </c>
      <c r="B1" s="18"/>
      <c r="C1" s="18"/>
      <c r="D1" s="18"/>
      <c r="AC1" s="2" t="s">
        <v>1</v>
      </c>
      <c r="AE1" s="7" t="s">
        <v>2</v>
      </c>
    </row>
    <row r="2" spans="1:52" s="1" customFormat="1" ht="22.95" customHeight="1" x14ac:dyDescent="0.3">
      <c r="A2" s="1" t="s">
        <v>3</v>
      </c>
      <c r="B2" s="1" t="s">
        <v>4</v>
      </c>
      <c r="C2" s="1" t="s">
        <v>5</v>
      </c>
      <c r="D2" s="1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17</v>
      </c>
      <c r="P2" s="1" t="s">
        <v>18</v>
      </c>
      <c r="Q2" s="1" t="s">
        <v>19</v>
      </c>
      <c r="R2" s="1" t="s">
        <v>20</v>
      </c>
      <c r="S2" s="1" t="s">
        <v>21</v>
      </c>
      <c r="T2" s="1" t="s">
        <v>22</v>
      </c>
      <c r="U2" s="1" t="s">
        <v>23</v>
      </c>
      <c r="V2" s="1" t="s">
        <v>24</v>
      </c>
      <c r="W2" s="1" t="s">
        <v>25</v>
      </c>
      <c r="X2" s="1" t="s">
        <v>26</v>
      </c>
      <c r="Y2" s="1" t="s">
        <v>27</v>
      </c>
      <c r="Z2" s="1" t="s">
        <v>28</v>
      </c>
      <c r="AA2" s="1" t="s">
        <v>29</v>
      </c>
      <c r="AB2" s="1" t="s">
        <v>30</v>
      </c>
      <c r="AC2" s="1" t="s">
        <v>31</v>
      </c>
      <c r="AD2" s="1" t="s">
        <v>32</v>
      </c>
      <c r="AE2" s="3"/>
      <c r="AF2" s="1" t="s">
        <v>33</v>
      </c>
      <c r="AG2" s="1" t="s">
        <v>34</v>
      </c>
      <c r="AH2" s="1" t="s">
        <v>35</v>
      </c>
      <c r="AI2" s="1" t="s">
        <v>36</v>
      </c>
      <c r="AJ2" s="1" t="s">
        <v>37</v>
      </c>
      <c r="AK2" s="1" t="s">
        <v>38</v>
      </c>
      <c r="AL2" s="1" t="s">
        <v>39</v>
      </c>
      <c r="AM2" s="1" t="s">
        <v>40</v>
      </c>
      <c r="AN2" s="1" t="s">
        <v>41</v>
      </c>
      <c r="AO2" s="1" t="s">
        <v>42</v>
      </c>
      <c r="AP2" s="1" t="s">
        <v>43</v>
      </c>
      <c r="AQ2" s="1" t="s">
        <v>44</v>
      </c>
      <c r="AR2" s="1" t="s">
        <v>45</v>
      </c>
      <c r="AS2" s="1" t="s">
        <v>46</v>
      </c>
    </row>
    <row r="3" spans="1:52" s="1" customFormat="1" ht="22.95" customHeight="1" x14ac:dyDescent="0.3">
      <c r="A3" s="1">
        <f t="shared" ref="A3:A21" si="0">IF(AE3="","",RANK(AE3,AE$3:AE$22))</f>
        <v>1</v>
      </c>
      <c r="B3" s="4" t="s">
        <v>47</v>
      </c>
      <c r="C3" s="15" t="s">
        <v>52</v>
      </c>
      <c r="D3" s="12">
        <v>88.3</v>
      </c>
      <c r="E3" s="3">
        <v>60.76</v>
      </c>
      <c r="F3" s="3">
        <v>24</v>
      </c>
      <c r="G3" s="3">
        <v>56.67</v>
      </c>
      <c r="H3" s="1">
        <v>24</v>
      </c>
      <c r="I3" s="3">
        <v>66.67</v>
      </c>
      <c r="J3" s="1">
        <v>24</v>
      </c>
      <c r="K3" s="16">
        <v>64.58</v>
      </c>
      <c r="L3" s="1">
        <v>24</v>
      </c>
      <c r="M3" s="3"/>
      <c r="N3" s="3"/>
      <c r="O3" s="3">
        <v>57.17</v>
      </c>
      <c r="P3" s="1">
        <v>24</v>
      </c>
      <c r="Q3" s="3">
        <v>62.63</v>
      </c>
      <c r="R3" s="3">
        <v>20</v>
      </c>
      <c r="S3" s="3">
        <v>61</v>
      </c>
      <c r="T3" s="1">
        <v>20</v>
      </c>
      <c r="U3" s="3">
        <v>58.33</v>
      </c>
      <c r="V3" s="1">
        <v>24</v>
      </c>
      <c r="AE3" s="9">
        <f t="shared" ref="AE3:AE21" si="1">IF(AS3=0,"",SUM(AF3:AR3)/AS3)</f>
        <v>60.939782608695651</v>
      </c>
      <c r="AF3" s="1">
        <f t="shared" ref="AF3:AF45" si="2">E3*F3</f>
        <v>1458.24</v>
      </c>
      <c r="AG3" s="1">
        <f t="shared" ref="AG3:AG45" si="3">G3*H3</f>
        <v>1360.08</v>
      </c>
      <c r="AH3" s="1">
        <f t="shared" ref="AH3:AH45" si="4">I3*J3</f>
        <v>1600.08</v>
      </c>
      <c r="AI3" s="1">
        <f t="shared" ref="AI3:AI45" si="5">K3*L3</f>
        <v>1549.92</v>
      </c>
      <c r="AJ3" s="1">
        <f t="shared" ref="AJ3:AJ45" si="6">M3*N3</f>
        <v>0</v>
      </c>
      <c r="AK3" s="1">
        <f t="shared" ref="AK3:AK45" si="7">O3*P3</f>
        <v>1372.08</v>
      </c>
      <c r="AL3" s="1">
        <f t="shared" ref="AL3:AL45" si="8">Q3*R3</f>
        <v>1252.6000000000001</v>
      </c>
      <c r="AM3" s="1">
        <f t="shared" ref="AM3:AM21" si="9">S3*T3</f>
        <v>1220</v>
      </c>
      <c r="AN3" s="1">
        <f t="shared" ref="AN3:AN21" si="10">U3*V3</f>
        <v>1399.92</v>
      </c>
      <c r="AO3" s="1">
        <f t="shared" ref="AO3:AO21" si="11">W3*X3</f>
        <v>0</v>
      </c>
      <c r="AP3" s="1">
        <f t="shared" ref="AP3:AP21" si="12">Y3*Z3</f>
        <v>0</v>
      </c>
      <c r="AQ3" s="1">
        <f t="shared" ref="AQ3:AQ21" si="13">AA3*AB3</f>
        <v>0</v>
      </c>
      <c r="AR3" s="1">
        <f t="shared" ref="AR3:AR21" si="14">AC3*AD3</f>
        <v>0</v>
      </c>
      <c r="AS3" s="1">
        <f t="shared" ref="AS3:AS21" si="15">F3+H3+J3+L3+N3+P3+R3+T3+V3+X3+Z3+AB3+AD3</f>
        <v>184</v>
      </c>
      <c r="AV3" s="1">
        <v>1</v>
      </c>
      <c r="AW3" s="1" t="s">
        <v>49</v>
      </c>
      <c r="AX3" s="1">
        <v>185</v>
      </c>
      <c r="AY3" s="1">
        <v>2.6</v>
      </c>
      <c r="AZ3" s="1" t="s">
        <v>55</v>
      </c>
    </row>
    <row r="4" spans="1:52" s="1" customFormat="1" ht="22.95" customHeight="1" x14ac:dyDescent="0.3">
      <c r="A4" s="1">
        <f t="shared" si="0"/>
        <v>1</v>
      </c>
      <c r="B4" s="4" t="s">
        <v>47</v>
      </c>
      <c r="C4" s="15" t="s">
        <v>54</v>
      </c>
      <c r="D4" s="12">
        <v>88.3</v>
      </c>
      <c r="E4" s="3">
        <v>60.76</v>
      </c>
      <c r="F4" s="3">
        <v>24</v>
      </c>
      <c r="G4" s="3">
        <v>56.67</v>
      </c>
      <c r="H4" s="1">
        <v>24</v>
      </c>
      <c r="I4" s="3">
        <v>66.67</v>
      </c>
      <c r="J4" s="1">
        <v>24</v>
      </c>
      <c r="K4" s="16">
        <v>64.58</v>
      </c>
      <c r="L4" s="1">
        <v>24</v>
      </c>
      <c r="M4" s="3"/>
      <c r="N4" s="3"/>
      <c r="O4" s="3">
        <v>57.17</v>
      </c>
      <c r="P4" s="1">
        <v>24</v>
      </c>
      <c r="Q4" s="3">
        <v>62.63</v>
      </c>
      <c r="R4" s="3">
        <v>20</v>
      </c>
      <c r="S4" s="3">
        <v>61</v>
      </c>
      <c r="T4" s="1">
        <v>20</v>
      </c>
      <c r="U4" s="3">
        <v>58.33</v>
      </c>
      <c r="V4" s="1">
        <v>24</v>
      </c>
      <c r="AE4" s="9">
        <f t="shared" si="1"/>
        <v>60.939782608695651</v>
      </c>
      <c r="AF4" s="1">
        <f t="shared" si="2"/>
        <v>1458.24</v>
      </c>
      <c r="AG4" s="1">
        <f t="shared" si="3"/>
        <v>1360.08</v>
      </c>
      <c r="AH4" s="1">
        <f t="shared" si="4"/>
        <v>1600.08</v>
      </c>
      <c r="AI4" s="1">
        <f t="shared" si="5"/>
        <v>1549.92</v>
      </c>
      <c r="AJ4" s="1">
        <f t="shared" si="6"/>
        <v>0</v>
      </c>
      <c r="AK4" s="1">
        <f t="shared" si="7"/>
        <v>1372.08</v>
      </c>
      <c r="AL4" s="1">
        <f t="shared" si="8"/>
        <v>1252.6000000000001</v>
      </c>
      <c r="AM4" s="1">
        <f t="shared" si="9"/>
        <v>1220</v>
      </c>
      <c r="AN4" s="1">
        <f t="shared" si="10"/>
        <v>1399.92</v>
      </c>
      <c r="AO4" s="1">
        <f t="shared" si="11"/>
        <v>0</v>
      </c>
      <c r="AP4" s="1">
        <f t="shared" si="12"/>
        <v>0</v>
      </c>
      <c r="AQ4" s="1">
        <f t="shared" si="13"/>
        <v>0</v>
      </c>
      <c r="AR4" s="1">
        <f t="shared" si="14"/>
        <v>0</v>
      </c>
      <c r="AS4" s="1">
        <f t="shared" si="15"/>
        <v>184</v>
      </c>
      <c r="AV4" s="1">
        <v>10</v>
      </c>
      <c r="AW4" s="1" t="s">
        <v>49</v>
      </c>
      <c r="AX4" s="1">
        <v>173</v>
      </c>
      <c r="AY4" s="1">
        <v>2.2999999999999998</v>
      </c>
      <c r="AZ4" s="1" t="s">
        <v>53</v>
      </c>
    </row>
    <row r="5" spans="1:52" s="1" customFormat="1" ht="22.95" customHeight="1" x14ac:dyDescent="0.3">
      <c r="A5" s="1">
        <f t="shared" si="0"/>
        <v>3</v>
      </c>
      <c r="B5" s="4" t="s">
        <v>47</v>
      </c>
      <c r="C5" s="15" t="s">
        <v>56</v>
      </c>
      <c r="D5" s="12">
        <v>85.8</v>
      </c>
      <c r="E5" s="3">
        <v>57.64</v>
      </c>
      <c r="F5" s="3">
        <v>24</v>
      </c>
      <c r="G5" s="3">
        <v>58.96</v>
      </c>
      <c r="H5" s="1">
        <v>24</v>
      </c>
      <c r="I5" s="3">
        <v>59.52</v>
      </c>
      <c r="J5" s="1">
        <v>24</v>
      </c>
      <c r="K5" s="16"/>
      <c r="M5" s="3">
        <v>66.150000000000006</v>
      </c>
      <c r="N5" s="3">
        <v>24</v>
      </c>
      <c r="O5" s="3">
        <v>60.33</v>
      </c>
      <c r="P5" s="1">
        <v>24</v>
      </c>
      <c r="Q5" s="3">
        <v>63.3</v>
      </c>
      <c r="R5" s="3">
        <v>24</v>
      </c>
      <c r="S5" s="3"/>
      <c r="U5" s="3">
        <v>50.83</v>
      </c>
      <c r="V5" s="1">
        <v>24</v>
      </c>
      <c r="AE5" s="9">
        <f t="shared" si="1"/>
        <v>59.532857142857146</v>
      </c>
      <c r="AF5" s="1">
        <f t="shared" si="2"/>
        <v>1383.3600000000001</v>
      </c>
      <c r="AG5" s="1">
        <f t="shared" si="3"/>
        <v>1415.04</v>
      </c>
      <c r="AH5" s="1">
        <f t="shared" si="4"/>
        <v>1428.48</v>
      </c>
      <c r="AI5" s="1">
        <f t="shared" si="5"/>
        <v>0</v>
      </c>
      <c r="AJ5" s="1">
        <f t="shared" si="6"/>
        <v>1587.6000000000001</v>
      </c>
      <c r="AK5" s="1">
        <f t="shared" si="7"/>
        <v>1447.92</v>
      </c>
      <c r="AL5" s="1">
        <f t="shared" si="8"/>
        <v>1519.1999999999998</v>
      </c>
      <c r="AM5" s="1">
        <f t="shared" si="9"/>
        <v>0</v>
      </c>
      <c r="AN5" s="1">
        <f t="shared" si="10"/>
        <v>1219.92</v>
      </c>
      <c r="AO5" s="1">
        <f t="shared" si="11"/>
        <v>0</v>
      </c>
      <c r="AP5" s="1">
        <f t="shared" si="12"/>
        <v>0</v>
      </c>
      <c r="AQ5" s="1">
        <f t="shared" si="13"/>
        <v>0</v>
      </c>
      <c r="AR5" s="1">
        <f t="shared" si="14"/>
        <v>0</v>
      </c>
      <c r="AS5" s="1">
        <f t="shared" si="15"/>
        <v>168</v>
      </c>
      <c r="AV5" s="1">
        <v>13</v>
      </c>
      <c r="AW5" s="1" t="s">
        <v>49</v>
      </c>
      <c r="AX5" s="1">
        <v>165.8</v>
      </c>
      <c r="AZ5" s="1" t="s">
        <v>57</v>
      </c>
    </row>
    <row r="6" spans="1:52" s="1" customFormat="1" ht="22.95" customHeight="1" x14ac:dyDescent="0.3">
      <c r="A6" s="1">
        <f t="shared" si="0"/>
        <v>4</v>
      </c>
      <c r="B6" s="4" t="s">
        <v>47</v>
      </c>
      <c r="C6" s="15" t="s">
        <v>58</v>
      </c>
      <c r="D6" s="12">
        <v>85.8</v>
      </c>
      <c r="E6" s="3">
        <v>57.64</v>
      </c>
      <c r="F6" s="3">
        <v>24</v>
      </c>
      <c r="G6" s="3">
        <v>58.96</v>
      </c>
      <c r="H6" s="1">
        <v>24</v>
      </c>
      <c r="I6" s="3">
        <v>59.52</v>
      </c>
      <c r="J6" s="1">
        <v>24</v>
      </c>
      <c r="K6" s="16"/>
      <c r="M6" s="3">
        <v>66.150000000000006</v>
      </c>
      <c r="N6" s="3">
        <v>24</v>
      </c>
      <c r="O6" s="3">
        <v>60.33</v>
      </c>
      <c r="P6" s="1">
        <v>24</v>
      </c>
      <c r="Q6" s="3">
        <v>63.3</v>
      </c>
      <c r="R6" s="3">
        <v>24</v>
      </c>
      <c r="S6" s="3">
        <v>56.25</v>
      </c>
      <c r="T6" s="1">
        <v>24</v>
      </c>
      <c r="U6" s="3">
        <v>50.83</v>
      </c>
      <c r="V6" s="1">
        <v>24</v>
      </c>
      <c r="AE6" s="9">
        <f t="shared" si="1"/>
        <v>59.122500000000002</v>
      </c>
      <c r="AF6" s="1">
        <f t="shared" si="2"/>
        <v>1383.3600000000001</v>
      </c>
      <c r="AG6" s="1">
        <f t="shared" si="3"/>
        <v>1415.04</v>
      </c>
      <c r="AH6" s="1">
        <f t="shared" si="4"/>
        <v>1428.48</v>
      </c>
      <c r="AI6" s="1">
        <f t="shared" si="5"/>
        <v>0</v>
      </c>
      <c r="AJ6" s="1">
        <f t="shared" si="6"/>
        <v>1587.6000000000001</v>
      </c>
      <c r="AK6" s="1">
        <f t="shared" si="7"/>
        <v>1447.92</v>
      </c>
      <c r="AL6" s="1">
        <f t="shared" si="8"/>
        <v>1519.1999999999998</v>
      </c>
      <c r="AM6" s="1">
        <f t="shared" si="9"/>
        <v>1350</v>
      </c>
      <c r="AN6" s="1">
        <f t="shared" si="10"/>
        <v>1219.92</v>
      </c>
      <c r="AO6" s="1">
        <f t="shared" si="11"/>
        <v>0</v>
      </c>
      <c r="AP6" s="1">
        <f t="shared" si="12"/>
        <v>0</v>
      </c>
      <c r="AQ6" s="1">
        <f t="shared" si="13"/>
        <v>0</v>
      </c>
      <c r="AR6" s="1">
        <f t="shared" si="14"/>
        <v>0</v>
      </c>
      <c r="AS6" s="1">
        <f t="shared" si="15"/>
        <v>192</v>
      </c>
      <c r="AV6" s="1">
        <v>13</v>
      </c>
      <c r="AW6" s="1" t="s">
        <v>49</v>
      </c>
      <c r="AX6" s="1">
        <v>165.8</v>
      </c>
      <c r="AZ6" s="1" t="s">
        <v>57</v>
      </c>
    </row>
    <row r="7" spans="1:52" s="1" customFormat="1" ht="22.95" customHeight="1" x14ac:dyDescent="0.3">
      <c r="A7" s="1">
        <f t="shared" si="0"/>
        <v>5</v>
      </c>
      <c r="B7" s="4" t="s">
        <v>47</v>
      </c>
      <c r="C7" s="15" t="s">
        <v>59</v>
      </c>
      <c r="D7" s="12">
        <v>95.3</v>
      </c>
      <c r="E7" s="3">
        <v>57.29</v>
      </c>
      <c r="F7" s="3">
        <v>24</v>
      </c>
      <c r="G7" s="3"/>
      <c r="I7" s="3">
        <v>63.69</v>
      </c>
      <c r="J7" s="1">
        <v>24</v>
      </c>
      <c r="K7" s="16">
        <v>54.17</v>
      </c>
      <c r="L7" s="1">
        <v>24</v>
      </c>
      <c r="M7" s="3">
        <v>56.77</v>
      </c>
      <c r="N7" s="3">
        <v>24</v>
      </c>
      <c r="O7" s="3">
        <v>56.67</v>
      </c>
      <c r="P7" s="1">
        <v>24</v>
      </c>
      <c r="Q7" s="3"/>
      <c r="R7" s="3"/>
      <c r="S7" s="3">
        <v>55.5</v>
      </c>
      <c r="T7" s="1">
        <v>20</v>
      </c>
      <c r="U7" s="3">
        <v>48.75</v>
      </c>
      <c r="V7" s="1">
        <v>24</v>
      </c>
      <c r="AE7" s="9">
        <f t="shared" si="1"/>
        <v>56.13512195121951</v>
      </c>
      <c r="AF7" s="1">
        <f t="shared" si="2"/>
        <v>1374.96</v>
      </c>
      <c r="AG7" s="1">
        <f t="shared" si="3"/>
        <v>0</v>
      </c>
      <c r="AH7" s="1">
        <f t="shared" si="4"/>
        <v>1528.56</v>
      </c>
      <c r="AI7" s="1">
        <f t="shared" si="5"/>
        <v>1300.08</v>
      </c>
      <c r="AJ7" s="1">
        <f t="shared" si="6"/>
        <v>1362.48</v>
      </c>
      <c r="AK7" s="1">
        <f t="shared" si="7"/>
        <v>1360.08</v>
      </c>
      <c r="AL7" s="1">
        <f t="shared" si="8"/>
        <v>0</v>
      </c>
      <c r="AM7" s="1">
        <f t="shared" si="9"/>
        <v>1110</v>
      </c>
      <c r="AN7" s="1">
        <f t="shared" si="10"/>
        <v>1170</v>
      </c>
      <c r="AO7" s="1">
        <f t="shared" si="11"/>
        <v>0</v>
      </c>
      <c r="AP7" s="1">
        <f t="shared" si="12"/>
        <v>0</v>
      </c>
      <c r="AQ7" s="1">
        <f t="shared" si="13"/>
        <v>0</v>
      </c>
      <c r="AR7" s="1">
        <f t="shared" si="14"/>
        <v>0</v>
      </c>
      <c r="AS7" s="1">
        <f t="shared" si="15"/>
        <v>164</v>
      </c>
      <c r="AV7" s="1">
        <v>2</v>
      </c>
      <c r="AW7" s="1" t="s">
        <v>49</v>
      </c>
      <c r="AX7" s="1">
        <v>184.6</v>
      </c>
      <c r="AY7" s="1">
        <v>-0.6</v>
      </c>
      <c r="AZ7" s="1" t="s">
        <v>60</v>
      </c>
    </row>
    <row r="8" spans="1:52" s="1" customFormat="1" ht="22.95" customHeight="1" x14ac:dyDescent="0.3">
      <c r="A8" s="1">
        <f t="shared" si="0"/>
        <v>6</v>
      </c>
      <c r="B8" s="4" t="s">
        <v>47</v>
      </c>
      <c r="C8" s="15" t="s">
        <v>61</v>
      </c>
      <c r="D8" s="12">
        <v>95.3</v>
      </c>
      <c r="E8" s="3">
        <v>57.29</v>
      </c>
      <c r="F8" s="3">
        <v>24</v>
      </c>
      <c r="G8" s="3">
        <v>56.43</v>
      </c>
      <c r="H8" s="1">
        <v>24</v>
      </c>
      <c r="I8" s="3">
        <v>63.69</v>
      </c>
      <c r="J8" s="1">
        <v>24</v>
      </c>
      <c r="K8" s="16">
        <v>54.17</v>
      </c>
      <c r="L8" s="1">
        <v>24</v>
      </c>
      <c r="M8" s="3">
        <v>56.77</v>
      </c>
      <c r="N8" s="3">
        <v>24</v>
      </c>
      <c r="O8" s="3"/>
      <c r="Q8" s="3"/>
      <c r="R8" s="3"/>
      <c r="S8" s="3">
        <v>55.5</v>
      </c>
      <c r="T8" s="1">
        <v>20</v>
      </c>
      <c r="U8" s="3">
        <v>48.75</v>
      </c>
      <c r="V8" s="1">
        <v>24</v>
      </c>
      <c r="AE8" s="9">
        <f t="shared" si="1"/>
        <v>56.099999999999994</v>
      </c>
      <c r="AF8" s="1">
        <f t="shared" si="2"/>
        <v>1374.96</v>
      </c>
      <c r="AG8" s="1">
        <f t="shared" si="3"/>
        <v>1354.32</v>
      </c>
      <c r="AH8" s="1">
        <f t="shared" si="4"/>
        <v>1528.56</v>
      </c>
      <c r="AI8" s="1">
        <f t="shared" si="5"/>
        <v>1300.08</v>
      </c>
      <c r="AJ8" s="1">
        <f t="shared" si="6"/>
        <v>1362.48</v>
      </c>
      <c r="AK8" s="1">
        <f t="shared" si="7"/>
        <v>0</v>
      </c>
      <c r="AL8" s="1">
        <f t="shared" si="8"/>
        <v>0</v>
      </c>
      <c r="AM8" s="1">
        <f t="shared" si="9"/>
        <v>1110</v>
      </c>
      <c r="AN8" s="1">
        <f t="shared" si="10"/>
        <v>1170</v>
      </c>
      <c r="AO8" s="1">
        <f t="shared" si="11"/>
        <v>0</v>
      </c>
      <c r="AP8" s="1">
        <f t="shared" si="12"/>
        <v>0</v>
      </c>
      <c r="AQ8" s="1">
        <f t="shared" si="13"/>
        <v>0</v>
      </c>
      <c r="AR8" s="1">
        <f t="shared" si="14"/>
        <v>0</v>
      </c>
      <c r="AS8" s="1">
        <f t="shared" si="15"/>
        <v>164</v>
      </c>
      <c r="AV8" s="1">
        <v>2</v>
      </c>
      <c r="AW8" s="1" t="s">
        <v>49</v>
      </c>
      <c r="AX8" s="1">
        <v>184.6</v>
      </c>
      <c r="AY8" s="1">
        <v>-0.6</v>
      </c>
      <c r="AZ8" s="1" t="s">
        <v>60</v>
      </c>
    </row>
    <row r="9" spans="1:52" s="1" customFormat="1" ht="22.95" customHeight="1" x14ac:dyDescent="0.3">
      <c r="A9" s="1">
        <f t="shared" si="0"/>
        <v>7</v>
      </c>
      <c r="B9" s="4" t="s">
        <v>47</v>
      </c>
      <c r="C9" s="15" t="s">
        <v>51</v>
      </c>
      <c r="D9" s="12">
        <v>90</v>
      </c>
      <c r="E9" s="3">
        <v>65.28</v>
      </c>
      <c r="F9" s="3">
        <v>24</v>
      </c>
      <c r="G9" s="3">
        <v>52.65</v>
      </c>
      <c r="H9" s="1">
        <v>23</v>
      </c>
      <c r="I9" s="3">
        <v>44.64</v>
      </c>
      <c r="J9" s="1">
        <v>24</v>
      </c>
      <c r="K9" s="16">
        <v>55.83</v>
      </c>
      <c r="L9" s="1">
        <v>24</v>
      </c>
      <c r="M9" s="3">
        <v>61.46</v>
      </c>
      <c r="N9" s="3">
        <v>24</v>
      </c>
      <c r="O9" s="3">
        <v>49.58</v>
      </c>
      <c r="P9" s="1">
        <v>24</v>
      </c>
      <c r="Q9" s="3">
        <v>66.08</v>
      </c>
      <c r="R9" s="3">
        <v>24</v>
      </c>
      <c r="S9" s="3">
        <v>41.25</v>
      </c>
      <c r="T9" s="1">
        <v>24</v>
      </c>
      <c r="U9" s="3">
        <v>55.42</v>
      </c>
      <c r="V9" s="1">
        <v>24</v>
      </c>
      <c r="AE9" s="9">
        <f t="shared" si="1"/>
        <v>54.697255813953497</v>
      </c>
      <c r="AF9" s="1">
        <f t="shared" si="2"/>
        <v>1566.72</v>
      </c>
      <c r="AG9" s="1">
        <f t="shared" si="3"/>
        <v>1210.95</v>
      </c>
      <c r="AH9" s="1">
        <f t="shared" si="4"/>
        <v>1071.3600000000001</v>
      </c>
      <c r="AI9" s="1">
        <f t="shared" si="5"/>
        <v>1339.92</v>
      </c>
      <c r="AJ9" s="1">
        <f t="shared" si="6"/>
        <v>1475.04</v>
      </c>
      <c r="AK9" s="1">
        <f t="shared" si="7"/>
        <v>1189.92</v>
      </c>
      <c r="AL9" s="1">
        <f t="shared" si="8"/>
        <v>1585.92</v>
      </c>
      <c r="AM9" s="1">
        <f t="shared" si="9"/>
        <v>990</v>
      </c>
      <c r="AN9" s="1">
        <f t="shared" si="10"/>
        <v>1330.08</v>
      </c>
      <c r="AO9" s="1">
        <f t="shared" si="11"/>
        <v>0</v>
      </c>
      <c r="AP9" s="1">
        <f t="shared" si="12"/>
        <v>0</v>
      </c>
      <c r="AQ9" s="1">
        <f t="shared" si="13"/>
        <v>0</v>
      </c>
      <c r="AR9" s="1">
        <f t="shared" si="14"/>
        <v>0</v>
      </c>
      <c r="AS9" s="1">
        <f t="shared" si="15"/>
        <v>215</v>
      </c>
      <c r="AV9" s="1">
        <v>14</v>
      </c>
      <c r="AW9" s="1" t="s">
        <v>49</v>
      </c>
      <c r="AX9" s="1">
        <v>164.2</v>
      </c>
      <c r="AY9" s="1">
        <v>-1.2</v>
      </c>
      <c r="AZ9" s="1" t="s">
        <v>50</v>
      </c>
    </row>
    <row r="10" spans="1:52" s="1" customFormat="1" ht="22.95" customHeight="1" x14ac:dyDescent="0.3">
      <c r="A10" s="1">
        <f t="shared" si="0"/>
        <v>7</v>
      </c>
      <c r="B10" s="4" t="s">
        <v>47</v>
      </c>
      <c r="C10" s="15" t="s">
        <v>48</v>
      </c>
      <c r="D10" s="12">
        <v>90</v>
      </c>
      <c r="E10" s="3">
        <v>65.28</v>
      </c>
      <c r="F10" s="3">
        <v>24</v>
      </c>
      <c r="G10" s="3">
        <v>52.65</v>
      </c>
      <c r="H10" s="1">
        <v>23</v>
      </c>
      <c r="I10" s="3">
        <v>44.64</v>
      </c>
      <c r="J10" s="1">
        <v>24</v>
      </c>
      <c r="K10" s="16">
        <v>55.83</v>
      </c>
      <c r="L10" s="1">
        <v>24</v>
      </c>
      <c r="M10" s="3">
        <v>61.46</v>
      </c>
      <c r="N10" s="3">
        <v>24</v>
      </c>
      <c r="O10" s="3">
        <v>49.58</v>
      </c>
      <c r="P10" s="1">
        <v>24</v>
      </c>
      <c r="Q10" s="3">
        <v>66.08</v>
      </c>
      <c r="R10" s="3">
        <v>24</v>
      </c>
      <c r="S10" s="3">
        <v>41.25</v>
      </c>
      <c r="T10" s="1">
        <v>24</v>
      </c>
      <c r="U10" s="3">
        <v>55.42</v>
      </c>
      <c r="V10" s="1">
        <v>24</v>
      </c>
      <c r="AE10" s="9">
        <f t="shared" si="1"/>
        <v>54.697255813953497</v>
      </c>
      <c r="AF10" s="1">
        <f t="shared" si="2"/>
        <v>1566.72</v>
      </c>
      <c r="AG10" s="1">
        <f t="shared" si="3"/>
        <v>1210.95</v>
      </c>
      <c r="AH10" s="1">
        <f t="shared" si="4"/>
        <v>1071.3600000000001</v>
      </c>
      <c r="AI10" s="1">
        <f t="shared" si="5"/>
        <v>1339.92</v>
      </c>
      <c r="AJ10" s="1">
        <f t="shared" si="6"/>
        <v>1475.04</v>
      </c>
      <c r="AK10" s="1">
        <f t="shared" si="7"/>
        <v>1189.92</v>
      </c>
      <c r="AL10" s="1">
        <f t="shared" si="8"/>
        <v>1585.92</v>
      </c>
      <c r="AM10" s="1">
        <f t="shared" si="9"/>
        <v>990</v>
      </c>
      <c r="AN10" s="1">
        <f t="shared" si="10"/>
        <v>1330.08</v>
      </c>
      <c r="AO10" s="1">
        <f t="shared" si="11"/>
        <v>0</v>
      </c>
      <c r="AP10" s="1">
        <f t="shared" si="12"/>
        <v>0</v>
      </c>
      <c r="AQ10" s="1">
        <f t="shared" si="13"/>
        <v>0</v>
      </c>
      <c r="AR10" s="1">
        <f t="shared" si="14"/>
        <v>0</v>
      </c>
      <c r="AS10" s="1">
        <f t="shared" si="15"/>
        <v>215</v>
      </c>
      <c r="AV10" s="1">
        <v>14</v>
      </c>
      <c r="AW10" s="1" t="s">
        <v>49</v>
      </c>
      <c r="AX10" s="1">
        <v>164.2</v>
      </c>
      <c r="AY10" s="1">
        <v>-1.2</v>
      </c>
      <c r="AZ10" s="1" t="s">
        <v>50</v>
      </c>
    </row>
    <row r="11" spans="1:52" s="1" customFormat="1" ht="22.95" customHeight="1" x14ac:dyDescent="0.3">
      <c r="A11" s="1">
        <f t="shared" si="0"/>
        <v>9</v>
      </c>
      <c r="B11" s="4" t="s">
        <v>47</v>
      </c>
      <c r="C11" s="15" t="s">
        <v>71</v>
      </c>
      <c r="D11" s="12">
        <v>95.5</v>
      </c>
      <c r="E11" s="3">
        <v>61.46</v>
      </c>
      <c r="F11" s="3">
        <v>24</v>
      </c>
      <c r="G11" s="3">
        <v>47.95</v>
      </c>
      <c r="H11" s="1">
        <v>24</v>
      </c>
      <c r="I11" s="3">
        <v>60.12</v>
      </c>
      <c r="J11" s="1">
        <v>24</v>
      </c>
      <c r="K11" s="16">
        <v>55.83</v>
      </c>
      <c r="L11" s="1">
        <v>24</v>
      </c>
      <c r="M11" s="3">
        <v>48.44</v>
      </c>
      <c r="N11" s="3">
        <v>24</v>
      </c>
      <c r="O11" s="3">
        <v>50.42</v>
      </c>
      <c r="P11" s="1">
        <v>24</v>
      </c>
      <c r="Q11" s="3">
        <v>59.04</v>
      </c>
      <c r="R11" s="3">
        <v>20</v>
      </c>
      <c r="S11" s="3">
        <v>60.42</v>
      </c>
      <c r="T11" s="1">
        <v>24</v>
      </c>
      <c r="U11" s="3">
        <v>40.83</v>
      </c>
      <c r="V11" s="1">
        <v>24</v>
      </c>
      <c r="AE11" s="9">
        <f t="shared" si="1"/>
        <v>53.736226415094336</v>
      </c>
      <c r="AF11" s="1">
        <f t="shared" si="2"/>
        <v>1475.04</v>
      </c>
      <c r="AG11" s="1">
        <f t="shared" si="3"/>
        <v>1150.8000000000002</v>
      </c>
      <c r="AH11" s="1">
        <f t="shared" si="4"/>
        <v>1442.8799999999999</v>
      </c>
      <c r="AI11" s="1">
        <f t="shared" si="5"/>
        <v>1339.92</v>
      </c>
      <c r="AJ11" s="1">
        <f t="shared" si="6"/>
        <v>1162.56</v>
      </c>
      <c r="AK11" s="1">
        <f t="shared" si="7"/>
        <v>1210.08</v>
      </c>
      <c r="AL11" s="1">
        <f t="shared" si="8"/>
        <v>1180.8</v>
      </c>
      <c r="AM11" s="1">
        <f t="shared" si="9"/>
        <v>1450.08</v>
      </c>
      <c r="AN11" s="1">
        <f t="shared" si="10"/>
        <v>979.92</v>
      </c>
      <c r="AO11" s="1">
        <f t="shared" si="11"/>
        <v>0</v>
      </c>
      <c r="AP11" s="1">
        <f t="shared" si="12"/>
        <v>0</v>
      </c>
      <c r="AQ11" s="1">
        <f t="shared" si="13"/>
        <v>0</v>
      </c>
      <c r="AR11" s="1">
        <f t="shared" si="14"/>
        <v>0</v>
      </c>
      <c r="AS11" s="1">
        <f t="shared" si="15"/>
        <v>212</v>
      </c>
      <c r="AV11" s="1">
        <v>6</v>
      </c>
      <c r="AW11" s="1" t="s">
        <v>49</v>
      </c>
      <c r="AX11" s="1">
        <v>179.8</v>
      </c>
      <c r="AY11" s="1">
        <v>-5.2</v>
      </c>
      <c r="AZ11" s="1" t="s">
        <v>72</v>
      </c>
    </row>
    <row r="12" spans="1:52" s="1" customFormat="1" ht="22.95" customHeight="1" x14ac:dyDescent="0.3">
      <c r="A12" s="1">
        <f t="shared" si="0"/>
        <v>9</v>
      </c>
      <c r="B12" s="4" t="s">
        <v>47</v>
      </c>
      <c r="C12" s="15" t="s">
        <v>69</v>
      </c>
      <c r="D12" s="12">
        <v>95.5</v>
      </c>
      <c r="E12" s="3">
        <v>61.46</v>
      </c>
      <c r="F12" s="3">
        <v>24</v>
      </c>
      <c r="G12" s="3">
        <v>47.95</v>
      </c>
      <c r="H12" s="1">
        <v>24</v>
      </c>
      <c r="I12" s="3">
        <v>60.12</v>
      </c>
      <c r="J12" s="1">
        <v>24</v>
      </c>
      <c r="K12" s="16">
        <v>55.83</v>
      </c>
      <c r="L12" s="1">
        <v>24</v>
      </c>
      <c r="M12" s="3">
        <v>48.44</v>
      </c>
      <c r="N12" s="3">
        <v>24</v>
      </c>
      <c r="O12" s="3">
        <v>50.42</v>
      </c>
      <c r="P12" s="1">
        <v>24</v>
      </c>
      <c r="Q12" s="3">
        <v>59.04</v>
      </c>
      <c r="R12" s="3">
        <v>20</v>
      </c>
      <c r="S12" s="3">
        <v>60.42</v>
      </c>
      <c r="T12" s="1">
        <v>24</v>
      </c>
      <c r="U12" s="3">
        <v>40.83</v>
      </c>
      <c r="V12" s="1">
        <v>24</v>
      </c>
      <c r="AE12" s="9">
        <f t="shared" si="1"/>
        <v>53.736226415094336</v>
      </c>
      <c r="AF12" s="1">
        <f t="shared" si="2"/>
        <v>1475.04</v>
      </c>
      <c r="AG12" s="1">
        <f t="shared" si="3"/>
        <v>1150.8000000000002</v>
      </c>
      <c r="AH12" s="1">
        <f t="shared" si="4"/>
        <v>1442.8799999999999</v>
      </c>
      <c r="AI12" s="1">
        <f t="shared" si="5"/>
        <v>1339.92</v>
      </c>
      <c r="AJ12" s="1">
        <f t="shared" si="6"/>
        <v>1162.56</v>
      </c>
      <c r="AK12" s="1">
        <f t="shared" si="7"/>
        <v>1210.08</v>
      </c>
      <c r="AL12" s="1">
        <f t="shared" si="8"/>
        <v>1180.8</v>
      </c>
      <c r="AM12" s="1">
        <f t="shared" si="9"/>
        <v>1450.08</v>
      </c>
      <c r="AN12" s="1">
        <f t="shared" si="10"/>
        <v>979.92</v>
      </c>
      <c r="AO12" s="1">
        <f t="shared" si="11"/>
        <v>0</v>
      </c>
      <c r="AP12" s="1">
        <f t="shared" si="12"/>
        <v>0</v>
      </c>
      <c r="AQ12" s="1">
        <f t="shared" si="13"/>
        <v>0</v>
      </c>
      <c r="AR12" s="1">
        <f t="shared" si="14"/>
        <v>0</v>
      </c>
      <c r="AS12" s="1">
        <f t="shared" si="15"/>
        <v>212</v>
      </c>
      <c r="AV12" s="1">
        <v>5</v>
      </c>
      <c r="AW12" s="1" t="s">
        <v>49</v>
      </c>
      <c r="AX12" s="1">
        <v>180</v>
      </c>
      <c r="AY12" s="1">
        <v>-1.6</v>
      </c>
      <c r="AZ12" s="1" t="s">
        <v>70</v>
      </c>
    </row>
    <row r="13" spans="1:52" s="1" customFormat="1" ht="22.95" customHeight="1" x14ac:dyDescent="0.3">
      <c r="A13" s="1">
        <f t="shared" si="0"/>
        <v>11</v>
      </c>
      <c r="B13" s="4" t="s">
        <v>47</v>
      </c>
      <c r="C13" s="15" t="s">
        <v>65</v>
      </c>
      <c r="D13" s="12">
        <v>91.5</v>
      </c>
      <c r="E13" s="3">
        <v>54.86</v>
      </c>
      <c r="F13" s="3">
        <v>24</v>
      </c>
      <c r="G13" s="3">
        <v>56.43</v>
      </c>
      <c r="H13" s="1">
        <v>24</v>
      </c>
      <c r="I13" s="3">
        <v>48.21</v>
      </c>
      <c r="J13" s="1">
        <v>24</v>
      </c>
      <c r="K13" s="16">
        <v>59.58</v>
      </c>
      <c r="L13" s="1">
        <v>24</v>
      </c>
      <c r="M13" s="3">
        <v>53.13</v>
      </c>
      <c r="N13" s="3">
        <v>24</v>
      </c>
      <c r="O13" s="3">
        <v>47</v>
      </c>
      <c r="P13" s="1">
        <v>24</v>
      </c>
      <c r="Q13" s="3">
        <v>46.25</v>
      </c>
      <c r="R13" s="3">
        <v>20</v>
      </c>
      <c r="S13" s="3">
        <v>58</v>
      </c>
      <c r="T13" s="1">
        <v>20</v>
      </c>
      <c r="U13" s="3">
        <v>56.25</v>
      </c>
      <c r="V13" s="1">
        <v>24</v>
      </c>
      <c r="AE13" s="9">
        <f t="shared" si="1"/>
        <v>53.346346153846156</v>
      </c>
      <c r="AF13" s="1">
        <f t="shared" si="2"/>
        <v>1316.6399999999999</v>
      </c>
      <c r="AG13" s="1">
        <f t="shared" si="3"/>
        <v>1354.32</v>
      </c>
      <c r="AH13" s="1">
        <f t="shared" si="4"/>
        <v>1157.04</v>
      </c>
      <c r="AI13" s="1">
        <f t="shared" si="5"/>
        <v>1429.92</v>
      </c>
      <c r="AJ13" s="1">
        <f t="shared" si="6"/>
        <v>1275.1200000000001</v>
      </c>
      <c r="AK13" s="1">
        <f t="shared" si="7"/>
        <v>1128</v>
      </c>
      <c r="AL13" s="1">
        <f t="shared" si="8"/>
        <v>925</v>
      </c>
      <c r="AM13" s="1">
        <f t="shared" si="9"/>
        <v>1160</v>
      </c>
      <c r="AN13" s="1">
        <f t="shared" si="10"/>
        <v>1350</v>
      </c>
      <c r="AO13" s="1">
        <f t="shared" si="11"/>
        <v>0</v>
      </c>
      <c r="AP13" s="1">
        <f t="shared" si="12"/>
        <v>0</v>
      </c>
      <c r="AQ13" s="1">
        <f t="shared" si="13"/>
        <v>0</v>
      </c>
      <c r="AR13" s="1">
        <f t="shared" si="14"/>
        <v>0</v>
      </c>
      <c r="AS13" s="1">
        <f t="shared" si="15"/>
        <v>208</v>
      </c>
      <c r="AV13" s="1">
        <v>9</v>
      </c>
      <c r="AW13" s="1" t="s">
        <v>49</v>
      </c>
      <c r="AX13" s="1">
        <v>176</v>
      </c>
      <c r="AY13" s="1">
        <v>1</v>
      </c>
      <c r="AZ13" s="1" t="s">
        <v>66</v>
      </c>
    </row>
    <row r="14" spans="1:52" s="1" customFormat="1" ht="22.95" customHeight="1" x14ac:dyDescent="0.3">
      <c r="A14" s="1">
        <f t="shared" si="0"/>
        <v>12</v>
      </c>
      <c r="B14" s="4" t="s">
        <v>47</v>
      </c>
      <c r="C14" s="15" t="s">
        <v>67</v>
      </c>
      <c r="D14" s="12">
        <v>91.5</v>
      </c>
      <c r="E14" s="3">
        <v>54.86</v>
      </c>
      <c r="F14" s="3">
        <v>24</v>
      </c>
      <c r="G14" s="3"/>
      <c r="I14" s="3">
        <v>48.21</v>
      </c>
      <c r="J14" s="1">
        <v>24</v>
      </c>
      <c r="K14" s="16">
        <v>59.58</v>
      </c>
      <c r="L14" s="1">
        <v>24</v>
      </c>
      <c r="M14" s="3">
        <v>53.13</v>
      </c>
      <c r="N14" s="3">
        <v>24</v>
      </c>
      <c r="O14" s="3">
        <v>47</v>
      </c>
      <c r="P14" s="1">
        <v>24</v>
      </c>
      <c r="Q14" s="3">
        <v>46.25</v>
      </c>
      <c r="R14" s="3">
        <v>20</v>
      </c>
      <c r="S14" s="3">
        <v>58</v>
      </c>
      <c r="T14" s="1">
        <v>20</v>
      </c>
      <c r="U14" s="3">
        <v>56.25</v>
      </c>
      <c r="V14" s="1">
        <v>24</v>
      </c>
      <c r="AE14" s="9">
        <f t="shared" si="1"/>
        <v>52.944130434782615</v>
      </c>
      <c r="AF14" s="1">
        <f t="shared" si="2"/>
        <v>1316.6399999999999</v>
      </c>
      <c r="AG14" s="1">
        <f t="shared" si="3"/>
        <v>0</v>
      </c>
      <c r="AH14" s="1">
        <f t="shared" si="4"/>
        <v>1157.04</v>
      </c>
      <c r="AI14" s="1">
        <f t="shared" si="5"/>
        <v>1429.92</v>
      </c>
      <c r="AJ14" s="1">
        <f t="shared" si="6"/>
        <v>1275.1200000000001</v>
      </c>
      <c r="AK14" s="1">
        <f t="shared" si="7"/>
        <v>1128</v>
      </c>
      <c r="AL14" s="1">
        <f t="shared" si="8"/>
        <v>925</v>
      </c>
      <c r="AM14" s="1">
        <f t="shared" si="9"/>
        <v>1160</v>
      </c>
      <c r="AN14" s="1">
        <f t="shared" si="10"/>
        <v>1350</v>
      </c>
      <c r="AO14" s="1">
        <f t="shared" si="11"/>
        <v>0</v>
      </c>
      <c r="AP14" s="1">
        <f t="shared" si="12"/>
        <v>0</v>
      </c>
      <c r="AQ14" s="1">
        <f t="shared" si="13"/>
        <v>0</v>
      </c>
      <c r="AR14" s="1">
        <f t="shared" si="14"/>
        <v>0</v>
      </c>
      <c r="AS14" s="1">
        <f t="shared" si="15"/>
        <v>184</v>
      </c>
      <c r="AV14" s="1">
        <v>4</v>
      </c>
      <c r="AW14" s="1" t="s">
        <v>49</v>
      </c>
      <c r="AX14" s="1">
        <v>183</v>
      </c>
      <c r="AY14" s="1">
        <v>1.2</v>
      </c>
      <c r="AZ14" s="1" t="s">
        <v>68</v>
      </c>
    </row>
    <row r="15" spans="1:52" s="1" customFormat="1" ht="22.95" customHeight="1" x14ac:dyDescent="0.3">
      <c r="A15" s="1">
        <f t="shared" si="0"/>
        <v>13</v>
      </c>
      <c r="B15" s="4" t="s">
        <v>47</v>
      </c>
      <c r="C15" s="15" t="s">
        <v>74</v>
      </c>
      <c r="D15" s="12">
        <v>81.599999999999994</v>
      </c>
      <c r="E15" s="3">
        <v>65.28</v>
      </c>
      <c r="F15" s="3">
        <v>24</v>
      </c>
      <c r="G15" s="3">
        <v>43.18</v>
      </c>
      <c r="H15" s="1">
        <v>24</v>
      </c>
      <c r="I15" s="3"/>
      <c r="K15" s="16">
        <v>45</v>
      </c>
      <c r="L15" s="1">
        <v>24</v>
      </c>
      <c r="M15" s="3">
        <v>37.5</v>
      </c>
      <c r="N15" s="3">
        <v>24</v>
      </c>
      <c r="O15" s="3">
        <v>59.58</v>
      </c>
      <c r="P15" s="1">
        <v>24</v>
      </c>
      <c r="Q15" s="3">
        <v>46.54</v>
      </c>
      <c r="R15" s="3">
        <v>20</v>
      </c>
      <c r="S15" s="3">
        <v>56.25</v>
      </c>
      <c r="T15" s="1">
        <v>24</v>
      </c>
      <c r="U15" s="3"/>
      <c r="AE15" s="9">
        <f t="shared" si="1"/>
        <v>50.571707317073169</v>
      </c>
      <c r="AF15" s="1">
        <f t="shared" si="2"/>
        <v>1566.72</v>
      </c>
      <c r="AG15" s="1">
        <f t="shared" si="3"/>
        <v>1036.32</v>
      </c>
      <c r="AH15" s="1">
        <f t="shared" si="4"/>
        <v>0</v>
      </c>
      <c r="AI15" s="1">
        <f t="shared" si="5"/>
        <v>1080</v>
      </c>
      <c r="AJ15" s="1">
        <f t="shared" si="6"/>
        <v>900</v>
      </c>
      <c r="AK15" s="1">
        <f t="shared" si="7"/>
        <v>1429.92</v>
      </c>
      <c r="AL15" s="1">
        <f t="shared" si="8"/>
        <v>930.8</v>
      </c>
      <c r="AM15" s="1">
        <f t="shared" si="9"/>
        <v>1350</v>
      </c>
      <c r="AN15" s="1">
        <f t="shared" si="10"/>
        <v>0</v>
      </c>
      <c r="AO15" s="1">
        <f t="shared" si="11"/>
        <v>0</v>
      </c>
      <c r="AP15" s="1">
        <f t="shared" si="12"/>
        <v>0</v>
      </c>
      <c r="AQ15" s="1">
        <f t="shared" si="13"/>
        <v>0</v>
      </c>
      <c r="AR15" s="1">
        <f t="shared" si="14"/>
        <v>0</v>
      </c>
      <c r="AS15" s="1">
        <f t="shared" si="15"/>
        <v>164</v>
      </c>
      <c r="AV15" s="1">
        <v>12</v>
      </c>
      <c r="AW15" s="1" t="s">
        <v>49</v>
      </c>
      <c r="AX15" s="1">
        <v>169.8</v>
      </c>
      <c r="AY15" s="1">
        <v>-1.4</v>
      </c>
      <c r="AZ15" s="1" t="s">
        <v>63</v>
      </c>
    </row>
    <row r="16" spans="1:52" s="1" customFormat="1" ht="22.95" customHeight="1" x14ac:dyDescent="0.3">
      <c r="A16" s="1">
        <f t="shared" si="0"/>
        <v>14</v>
      </c>
      <c r="B16" s="4" t="s">
        <v>47</v>
      </c>
      <c r="C16" s="15" t="s">
        <v>64</v>
      </c>
      <c r="D16" s="12">
        <v>80.599999999999994</v>
      </c>
      <c r="E16" s="3">
        <v>61.08</v>
      </c>
      <c r="F16" s="3">
        <v>24</v>
      </c>
      <c r="G16" s="3">
        <v>51.31</v>
      </c>
      <c r="H16" s="1">
        <v>24</v>
      </c>
      <c r="I16" s="3">
        <v>53.57</v>
      </c>
      <c r="J16" s="1">
        <v>24</v>
      </c>
      <c r="K16" s="16">
        <v>51.67</v>
      </c>
      <c r="L16" s="1">
        <v>24</v>
      </c>
      <c r="M16" s="3">
        <v>36.979999999999997</v>
      </c>
      <c r="N16" s="3">
        <v>24</v>
      </c>
      <c r="O16" s="3"/>
      <c r="Q16" s="3"/>
      <c r="R16" s="3"/>
      <c r="S16" s="3"/>
      <c r="U16" s="3">
        <v>47.5</v>
      </c>
      <c r="V16" s="1">
        <v>24</v>
      </c>
      <c r="AE16" s="9">
        <f t="shared" si="1"/>
        <v>50.351666666666659</v>
      </c>
      <c r="AF16" s="1">
        <f t="shared" si="2"/>
        <v>1465.92</v>
      </c>
      <c r="AG16" s="1">
        <f t="shared" si="3"/>
        <v>1231.44</v>
      </c>
      <c r="AH16" s="1">
        <f t="shared" si="4"/>
        <v>1285.68</v>
      </c>
      <c r="AI16" s="1">
        <f t="shared" si="5"/>
        <v>1240.08</v>
      </c>
      <c r="AJ16" s="1">
        <f t="shared" si="6"/>
        <v>887.52</v>
      </c>
      <c r="AK16" s="1">
        <f t="shared" si="7"/>
        <v>0</v>
      </c>
      <c r="AL16" s="1">
        <f t="shared" si="8"/>
        <v>0</v>
      </c>
      <c r="AM16" s="1">
        <f t="shared" si="9"/>
        <v>0</v>
      </c>
      <c r="AN16" s="1">
        <f t="shared" si="10"/>
        <v>1140</v>
      </c>
      <c r="AO16" s="1">
        <f t="shared" si="11"/>
        <v>0</v>
      </c>
      <c r="AP16" s="1">
        <f t="shared" si="12"/>
        <v>0</v>
      </c>
      <c r="AQ16" s="1">
        <f t="shared" si="13"/>
        <v>0</v>
      </c>
      <c r="AR16" s="1">
        <f t="shared" si="14"/>
        <v>0</v>
      </c>
      <c r="AS16" s="1">
        <f t="shared" si="15"/>
        <v>144</v>
      </c>
      <c r="AV16" s="1">
        <v>12</v>
      </c>
      <c r="AW16" s="1" t="s">
        <v>49</v>
      </c>
      <c r="AX16" s="1">
        <v>169.8</v>
      </c>
      <c r="AY16" s="1">
        <v>-1.4</v>
      </c>
      <c r="AZ16" s="1" t="s">
        <v>63</v>
      </c>
    </row>
    <row r="17" spans="1:52" s="1" customFormat="1" ht="22.95" customHeight="1" x14ac:dyDescent="0.3">
      <c r="A17" s="1">
        <f t="shared" si="0"/>
        <v>14</v>
      </c>
      <c r="B17" s="4" t="s">
        <v>47</v>
      </c>
      <c r="C17" s="15" t="s">
        <v>62</v>
      </c>
      <c r="D17" s="12">
        <v>80.599999999999994</v>
      </c>
      <c r="E17" s="3">
        <v>61.08</v>
      </c>
      <c r="F17" s="3">
        <v>24</v>
      </c>
      <c r="G17" s="3">
        <v>51.31</v>
      </c>
      <c r="H17" s="1">
        <v>24</v>
      </c>
      <c r="I17" s="3">
        <v>53.57</v>
      </c>
      <c r="J17" s="1">
        <v>24</v>
      </c>
      <c r="K17" s="16">
        <v>51.67</v>
      </c>
      <c r="L17" s="1">
        <v>24</v>
      </c>
      <c r="M17" s="3">
        <v>36.979999999999997</v>
      </c>
      <c r="N17" s="3">
        <v>24</v>
      </c>
      <c r="O17" s="3"/>
      <c r="Q17" s="3"/>
      <c r="R17" s="3"/>
      <c r="S17" s="3"/>
      <c r="U17" s="3">
        <v>47.5</v>
      </c>
      <c r="V17" s="1">
        <v>24</v>
      </c>
      <c r="AE17" s="9">
        <f t="shared" si="1"/>
        <v>50.351666666666659</v>
      </c>
      <c r="AF17" s="1">
        <f t="shared" si="2"/>
        <v>1465.92</v>
      </c>
      <c r="AG17" s="1">
        <f t="shared" si="3"/>
        <v>1231.44</v>
      </c>
      <c r="AH17" s="1">
        <f t="shared" si="4"/>
        <v>1285.68</v>
      </c>
      <c r="AI17" s="1">
        <f t="shared" si="5"/>
        <v>1240.08</v>
      </c>
      <c r="AJ17" s="1">
        <f t="shared" si="6"/>
        <v>887.52</v>
      </c>
      <c r="AK17" s="1">
        <f t="shared" si="7"/>
        <v>0</v>
      </c>
      <c r="AL17" s="1">
        <f t="shared" si="8"/>
        <v>0</v>
      </c>
      <c r="AM17" s="1">
        <f t="shared" si="9"/>
        <v>0</v>
      </c>
      <c r="AN17" s="1">
        <f t="shared" si="10"/>
        <v>1140</v>
      </c>
      <c r="AO17" s="1">
        <f t="shared" si="11"/>
        <v>0</v>
      </c>
      <c r="AP17" s="1">
        <f t="shared" si="12"/>
        <v>0</v>
      </c>
      <c r="AQ17" s="1">
        <f t="shared" si="13"/>
        <v>0</v>
      </c>
      <c r="AR17" s="1">
        <f t="shared" si="14"/>
        <v>0</v>
      </c>
      <c r="AS17" s="1">
        <f t="shared" si="15"/>
        <v>144</v>
      </c>
      <c r="AV17" s="1">
        <v>12</v>
      </c>
      <c r="AW17" s="1" t="s">
        <v>49</v>
      </c>
      <c r="AX17" s="1">
        <v>169.8</v>
      </c>
      <c r="AY17" s="1">
        <v>-1.4</v>
      </c>
      <c r="AZ17" s="1" t="s">
        <v>63</v>
      </c>
    </row>
    <row r="18" spans="1:52" s="1" customFormat="1" ht="22.95" customHeight="1" x14ac:dyDescent="0.3">
      <c r="A18" s="1">
        <f t="shared" si="0"/>
        <v>16</v>
      </c>
      <c r="B18" s="4" t="s">
        <v>47</v>
      </c>
      <c r="C18" s="15" t="s">
        <v>73</v>
      </c>
      <c r="D18" s="12">
        <v>81.900000000000006</v>
      </c>
      <c r="E18" s="3">
        <v>65.28</v>
      </c>
      <c r="F18" s="3">
        <v>24</v>
      </c>
      <c r="G18" s="3">
        <v>43.18</v>
      </c>
      <c r="H18" s="1">
        <v>24</v>
      </c>
      <c r="I18" s="3"/>
      <c r="K18" s="16">
        <v>45</v>
      </c>
      <c r="L18" s="1">
        <v>24</v>
      </c>
      <c r="M18" s="3">
        <v>37.5</v>
      </c>
      <c r="N18" s="3">
        <v>24</v>
      </c>
      <c r="O18" s="3">
        <v>59.58</v>
      </c>
      <c r="P18" s="1">
        <v>24</v>
      </c>
      <c r="Q18" s="3">
        <v>46.54</v>
      </c>
      <c r="R18" s="3">
        <v>20</v>
      </c>
      <c r="S18" s="3"/>
      <c r="U18" s="3"/>
      <c r="AE18" s="9">
        <f t="shared" si="1"/>
        <v>49.598285714285716</v>
      </c>
      <c r="AF18" s="1">
        <f t="shared" si="2"/>
        <v>1566.72</v>
      </c>
      <c r="AG18" s="1">
        <f t="shared" si="3"/>
        <v>1036.32</v>
      </c>
      <c r="AH18" s="1">
        <f t="shared" si="4"/>
        <v>0</v>
      </c>
      <c r="AI18" s="1">
        <f t="shared" si="5"/>
        <v>1080</v>
      </c>
      <c r="AJ18" s="1">
        <f t="shared" si="6"/>
        <v>900</v>
      </c>
      <c r="AK18" s="1">
        <f t="shared" si="7"/>
        <v>1429.92</v>
      </c>
      <c r="AL18" s="1">
        <f t="shared" si="8"/>
        <v>930.8</v>
      </c>
      <c r="AM18" s="1">
        <f t="shared" si="9"/>
        <v>0</v>
      </c>
      <c r="AN18" s="1">
        <f t="shared" si="10"/>
        <v>0</v>
      </c>
      <c r="AO18" s="1">
        <f t="shared" si="11"/>
        <v>0</v>
      </c>
      <c r="AP18" s="1">
        <f t="shared" si="12"/>
        <v>0</v>
      </c>
      <c r="AQ18" s="1">
        <f t="shared" si="13"/>
        <v>0</v>
      </c>
      <c r="AR18" s="1">
        <f t="shared" si="14"/>
        <v>0</v>
      </c>
      <c r="AS18" s="1">
        <f t="shared" si="15"/>
        <v>140</v>
      </c>
      <c r="AV18" s="1">
        <v>12</v>
      </c>
      <c r="AW18" s="1" t="s">
        <v>49</v>
      </c>
      <c r="AX18" s="1">
        <v>169.8</v>
      </c>
      <c r="AY18" s="1">
        <v>-1.4</v>
      </c>
      <c r="AZ18" s="1" t="s">
        <v>63</v>
      </c>
    </row>
    <row r="19" spans="1:52" s="1" customFormat="1" ht="22.95" customHeight="1" x14ac:dyDescent="0.3">
      <c r="A19" s="1">
        <f t="shared" si="0"/>
        <v>17</v>
      </c>
      <c r="B19" s="4" t="s">
        <v>47</v>
      </c>
      <c r="C19" s="15" t="s">
        <v>76</v>
      </c>
      <c r="D19" s="12">
        <v>82.8</v>
      </c>
      <c r="E19" s="3">
        <v>48.61</v>
      </c>
      <c r="F19" s="3">
        <v>24</v>
      </c>
      <c r="G19" s="3"/>
      <c r="I19" s="3">
        <v>42.26</v>
      </c>
      <c r="J19" s="1">
        <v>24</v>
      </c>
      <c r="K19" s="16">
        <v>47.5</v>
      </c>
      <c r="L19" s="1">
        <v>24</v>
      </c>
      <c r="M19" s="3">
        <v>40.1</v>
      </c>
      <c r="N19" s="3">
        <v>24</v>
      </c>
      <c r="O19" s="3">
        <v>46.25</v>
      </c>
      <c r="P19" s="1">
        <v>24</v>
      </c>
      <c r="Q19" s="3">
        <v>40.71</v>
      </c>
      <c r="R19" s="3">
        <v>20</v>
      </c>
      <c r="S19" s="3">
        <v>57.08</v>
      </c>
      <c r="T19" s="1">
        <v>24</v>
      </c>
      <c r="U19" s="3">
        <v>68.069999999999993</v>
      </c>
      <c r="V19" s="1">
        <v>24</v>
      </c>
      <c r="AE19" s="9">
        <f t="shared" si="1"/>
        <v>48.995106382978726</v>
      </c>
      <c r="AF19" s="1">
        <f t="shared" si="2"/>
        <v>1166.6399999999999</v>
      </c>
      <c r="AG19" s="1">
        <f t="shared" si="3"/>
        <v>0</v>
      </c>
      <c r="AH19" s="1">
        <f t="shared" si="4"/>
        <v>1014.24</v>
      </c>
      <c r="AI19" s="1">
        <f t="shared" si="5"/>
        <v>1140</v>
      </c>
      <c r="AJ19" s="1">
        <f t="shared" si="6"/>
        <v>962.40000000000009</v>
      </c>
      <c r="AK19" s="1">
        <f t="shared" si="7"/>
        <v>1110</v>
      </c>
      <c r="AL19" s="1">
        <f t="shared" si="8"/>
        <v>814.2</v>
      </c>
      <c r="AM19" s="1">
        <f t="shared" si="9"/>
        <v>1369.92</v>
      </c>
      <c r="AN19" s="1">
        <f t="shared" si="10"/>
        <v>1633.6799999999998</v>
      </c>
      <c r="AO19" s="1">
        <f t="shared" si="11"/>
        <v>0</v>
      </c>
      <c r="AP19" s="1">
        <f t="shared" si="12"/>
        <v>0</v>
      </c>
      <c r="AQ19" s="1">
        <f t="shared" si="13"/>
        <v>0</v>
      </c>
      <c r="AR19" s="1">
        <f t="shared" si="14"/>
        <v>0</v>
      </c>
      <c r="AS19" s="1">
        <f t="shared" si="15"/>
        <v>188</v>
      </c>
      <c r="AV19" s="1">
        <v>12</v>
      </c>
      <c r="AW19" s="1" t="s">
        <v>49</v>
      </c>
      <c r="AX19" s="1">
        <v>169.8</v>
      </c>
      <c r="AY19" s="1">
        <v>-1.4</v>
      </c>
      <c r="AZ19" s="1" t="s">
        <v>63</v>
      </c>
    </row>
    <row r="20" spans="1:52" s="1" customFormat="1" ht="22.95" customHeight="1" x14ac:dyDescent="0.3">
      <c r="A20" s="1">
        <f t="shared" si="0"/>
        <v>17</v>
      </c>
      <c r="B20" s="4" t="s">
        <v>47</v>
      </c>
      <c r="C20" s="15" t="s">
        <v>75</v>
      </c>
      <c r="D20" s="12">
        <v>82.8</v>
      </c>
      <c r="E20" s="3">
        <v>48.61</v>
      </c>
      <c r="F20" s="3">
        <v>24</v>
      </c>
      <c r="G20" s="3"/>
      <c r="I20" s="3">
        <v>42.26</v>
      </c>
      <c r="J20" s="1">
        <v>24</v>
      </c>
      <c r="K20" s="16">
        <v>47.5</v>
      </c>
      <c r="L20" s="1">
        <v>24</v>
      </c>
      <c r="M20" s="3">
        <v>40.1</v>
      </c>
      <c r="N20" s="3">
        <v>24</v>
      </c>
      <c r="O20" s="3">
        <v>46.25</v>
      </c>
      <c r="P20" s="1">
        <v>24</v>
      </c>
      <c r="Q20" s="3">
        <v>40.71</v>
      </c>
      <c r="R20" s="3">
        <v>20</v>
      </c>
      <c r="S20" s="3">
        <v>57.08</v>
      </c>
      <c r="T20" s="1">
        <v>24</v>
      </c>
      <c r="U20" s="3">
        <v>68.069999999999993</v>
      </c>
      <c r="V20" s="1">
        <v>24</v>
      </c>
      <c r="AE20" s="9">
        <f t="shared" si="1"/>
        <v>48.995106382978726</v>
      </c>
      <c r="AF20" s="1">
        <f t="shared" si="2"/>
        <v>1166.6399999999999</v>
      </c>
      <c r="AG20" s="1">
        <f t="shared" si="3"/>
        <v>0</v>
      </c>
      <c r="AH20" s="1">
        <f t="shared" si="4"/>
        <v>1014.24</v>
      </c>
      <c r="AI20" s="1">
        <f t="shared" si="5"/>
        <v>1140</v>
      </c>
      <c r="AJ20" s="1">
        <f t="shared" si="6"/>
        <v>962.40000000000009</v>
      </c>
      <c r="AK20" s="1">
        <f t="shared" si="7"/>
        <v>1110</v>
      </c>
      <c r="AL20" s="1">
        <f t="shared" si="8"/>
        <v>814.2</v>
      </c>
      <c r="AM20" s="1">
        <f t="shared" si="9"/>
        <v>1369.92</v>
      </c>
      <c r="AN20" s="1">
        <f t="shared" si="10"/>
        <v>1633.6799999999998</v>
      </c>
      <c r="AO20" s="1">
        <f t="shared" si="11"/>
        <v>0</v>
      </c>
      <c r="AP20" s="1">
        <f t="shared" si="12"/>
        <v>0</v>
      </c>
      <c r="AQ20" s="1">
        <f t="shared" si="13"/>
        <v>0</v>
      </c>
      <c r="AR20" s="1">
        <f t="shared" si="14"/>
        <v>0</v>
      </c>
      <c r="AS20" s="1">
        <f t="shared" si="15"/>
        <v>188</v>
      </c>
      <c r="AV20" s="1">
        <v>12</v>
      </c>
      <c r="AW20" s="1" t="s">
        <v>49</v>
      </c>
      <c r="AX20" s="1">
        <v>169.8</v>
      </c>
      <c r="AY20" s="1">
        <v>-1.4</v>
      </c>
      <c r="AZ20" s="1" t="s">
        <v>63</v>
      </c>
    </row>
    <row r="21" spans="1:52" s="1" customFormat="1" ht="22.95" customHeight="1" x14ac:dyDescent="0.3">
      <c r="A21" s="1">
        <f t="shared" si="0"/>
        <v>19</v>
      </c>
      <c r="B21" s="4" t="s">
        <v>47</v>
      </c>
      <c r="C21" s="15" t="s">
        <v>77</v>
      </c>
      <c r="D21" s="12">
        <v>83.7</v>
      </c>
      <c r="E21" s="3">
        <v>34.72</v>
      </c>
      <c r="F21" s="3">
        <v>24</v>
      </c>
      <c r="G21" s="3">
        <v>56.82</v>
      </c>
      <c r="H21" s="1">
        <v>24</v>
      </c>
      <c r="I21" s="3"/>
      <c r="K21" s="16">
        <v>33.33</v>
      </c>
      <c r="L21" s="1">
        <v>24</v>
      </c>
      <c r="M21" s="3">
        <v>54.58</v>
      </c>
      <c r="N21" s="3">
        <v>24</v>
      </c>
      <c r="O21" s="3"/>
      <c r="Q21" s="3"/>
      <c r="R21" s="3"/>
      <c r="S21" s="3">
        <v>47</v>
      </c>
      <c r="T21" s="1">
        <v>20</v>
      </c>
      <c r="U21" s="3">
        <v>62.08</v>
      </c>
      <c r="V21" s="1">
        <v>24</v>
      </c>
      <c r="AE21" s="9">
        <f t="shared" si="1"/>
        <v>48.119428571428571</v>
      </c>
      <c r="AF21" s="1">
        <f t="shared" si="2"/>
        <v>833.28</v>
      </c>
      <c r="AG21" s="1">
        <f t="shared" si="3"/>
        <v>1363.68</v>
      </c>
      <c r="AH21" s="1">
        <f t="shared" si="4"/>
        <v>0</v>
      </c>
      <c r="AI21" s="1">
        <f t="shared" si="5"/>
        <v>799.92</v>
      </c>
      <c r="AJ21" s="1">
        <f t="shared" si="6"/>
        <v>1309.92</v>
      </c>
      <c r="AK21" s="1">
        <f t="shared" si="7"/>
        <v>0</v>
      </c>
      <c r="AL21" s="1">
        <f t="shared" si="8"/>
        <v>0</v>
      </c>
      <c r="AM21" s="1">
        <f t="shared" si="9"/>
        <v>940</v>
      </c>
      <c r="AN21" s="1">
        <f t="shared" si="10"/>
        <v>1489.92</v>
      </c>
      <c r="AO21" s="1">
        <f t="shared" si="11"/>
        <v>0</v>
      </c>
      <c r="AP21" s="1">
        <f t="shared" si="12"/>
        <v>0</v>
      </c>
      <c r="AQ21" s="1">
        <f t="shared" si="13"/>
        <v>0</v>
      </c>
      <c r="AR21" s="1">
        <f t="shared" si="14"/>
        <v>0</v>
      </c>
      <c r="AS21" s="1">
        <f t="shared" si="15"/>
        <v>140</v>
      </c>
      <c r="AV21" s="1">
        <v>12</v>
      </c>
      <c r="AW21" s="1" t="s">
        <v>49</v>
      </c>
      <c r="AX21" s="1">
        <v>169.8</v>
      </c>
      <c r="AY21" s="1">
        <v>-1.4</v>
      </c>
      <c r="AZ21" s="1" t="s">
        <v>63</v>
      </c>
    </row>
    <row r="22" spans="1:52" s="1" customFormat="1" ht="22.95" customHeight="1" x14ac:dyDescent="0.3">
      <c r="A22" s="5"/>
      <c r="B22" s="5"/>
      <c r="C22" s="6" t="s">
        <v>78</v>
      </c>
      <c r="D22" s="13"/>
      <c r="E22" s="6"/>
      <c r="F22" s="6"/>
      <c r="G22" s="6"/>
      <c r="H22" s="5"/>
      <c r="I22" s="6"/>
      <c r="J22" s="5"/>
      <c r="K22" s="17"/>
      <c r="L22" s="5"/>
      <c r="M22" s="6"/>
      <c r="N22" s="6"/>
      <c r="O22" s="6"/>
      <c r="P22" s="5"/>
      <c r="Q22" s="6"/>
      <c r="R22" s="6"/>
      <c r="S22" s="6"/>
      <c r="T22" s="5"/>
      <c r="U22" s="6"/>
      <c r="V22" s="5"/>
      <c r="W22" s="5"/>
      <c r="X22" s="5"/>
      <c r="Y22" s="5"/>
      <c r="Z22" s="5"/>
      <c r="AA22" s="5"/>
      <c r="AB22" s="5"/>
      <c r="AC22" s="5"/>
      <c r="AD22" s="5"/>
      <c r="AE22" s="10"/>
      <c r="AF22" s="1">
        <f t="shared" si="2"/>
        <v>0</v>
      </c>
      <c r="AG22" s="1">
        <f t="shared" si="3"/>
        <v>0</v>
      </c>
      <c r="AH22" s="1">
        <f t="shared" si="4"/>
        <v>0</v>
      </c>
      <c r="AI22" s="1">
        <f t="shared" si="5"/>
        <v>0</v>
      </c>
      <c r="AJ22" s="1">
        <f t="shared" si="6"/>
        <v>0</v>
      </c>
      <c r="AK22" s="1">
        <f t="shared" si="7"/>
        <v>0</v>
      </c>
      <c r="AL22" s="1">
        <f t="shared" si="8"/>
        <v>0</v>
      </c>
      <c r="AM22" s="1">
        <f t="shared" ref="AM22" si="16">S22*T22</f>
        <v>0</v>
      </c>
      <c r="AN22" s="1">
        <f t="shared" ref="AN22" si="17">U22*V22</f>
        <v>0</v>
      </c>
      <c r="AO22" s="1">
        <f t="shared" ref="AO22" si="18">W22*X22</f>
        <v>0</v>
      </c>
      <c r="AP22" s="1">
        <f t="shared" ref="AP22" si="19">Y22*Z22</f>
        <v>0</v>
      </c>
      <c r="AQ22" s="1">
        <f t="shared" ref="AQ22" si="20">AA22*AB22</f>
        <v>0</v>
      </c>
      <c r="AR22" s="1">
        <f t="shared" ref="AR22" si="21">AC22*AD22</f>
        <v>0</v>
      </c>
      <c r="AS22" s="1">
        <v>24</v>
      </c>
      <c r="AV22" s="1">
        <v>16</v>
      </c>
      <c r="AW22" s="1" t="s">
        <v>49</v>
      </c>
      <c r="AX22" s="1">
        <v>156.4</v>
      </c>
      <c r="AY22" s="1">
        <v>0.4</v>
      </c>
      <c r="AZ22" s="1" t="s">
        <v>79</v>
      </c>
    </row>
    <row r="23" spans="1:52" s="1" customFormat="1" ht="22.95" customHeight="1" x14ac:dyDescent="0.3">
      <c r="A23" s="1">
        <v>1</v>
      </c>
      <c r="B23" s="1" t="s">
        <v>80</v>
      </c>
      <c r="C23" s="15" t="s">
        <v>94</v>
      </c>
      <c r="D23" s="12">
        <v>71.400000000000006</v>
      </c>
      <c r="E23" s="3">
        <v>50.75</v>
      </c>
      <c r="F23" s="3">
        <v>24</v>
      </c>
      <c r="G23" s="3"/>
      <c r="I23" s="3"/>
      <c r="K23" s="16">
        <v>60.83</v>
      </c>
      <c r="L23" s="1">
        <v>20</v>
      </c>
      <c r="M23" s="3">
        <v>49.58</v>
      </c>
      <c r="N23" s="3">
        <v>24</v>
      </c>
      <c r="O23" s="3">
        <v>55.63</v>
      </c>
      <c r="P23" s="1">
        <v>20</v>
      </c>
      <c r="Q23" s="3">
        <v>44.38</v>
      </c>
      <c r="R23" s="3">
        <v>24</v>
      </c>
      <c r="S23" s="3"/>
      <c r="U23" s="3"/>
      <c r="AE23" s="9">
        <f t="shared" ref="AE23:AE41" si="22">IF(AS23=0,"",SUM(AF23:AR23)/AS23)</f>
        <v>51.805714285714281</v>
      </c>
      <c r="AF23" s="1">
        <f t="shared" si="2"/>
        <v>1218</v>
      </c>
      <c r="AG23" s="1">
        <f t="shared" si="3"/>
        <v>0</v>
      </c>
      <c r="AH23" s="1">
        <f t="shared" si="4"/>
        <v>0</v>
      </c>
      <c r="AI23" s="1">
        <f t="shared" si="5"/>
        <v>1216.5999999999999</v>
      </c>
      <c r="AJ23" s="1">
        <f t="shared" si="6"/>
        <v>1189.92</v>
      </c>
      <c r="AK23" s="1">
        <f t="shared" si="7"/>
        <v>1112.6000000000001</v>
      </c>
      <c r="AL23" s="1">
        <f t="shared" si="8"/>
        <v>1065.1200000000001</v>
      </c>
      <c r="AM23" s="1">
        <f t="shared" ref="AM23:AM41" si="23">S23*T23</f>
        <v>0</v>
      </c>
      <c r="AN23" s="1">
        <f t="shared" ref="AN23:AN41" si="24">U23*V23</f>
        <v>0</v>
      </c>
      <c r="AO23" s="1">
        <f t="shared" ref="AO23:AO41" si="25">W23*X23</f>
        <v>0</v>
      </c>
      <c r="AP23" s="1">
        <f t="shared" ref="AP23:AP41" si="26">Y23*Z23</f>
        <v>0</v>
      </c>
      <c r="AQ23" s="1">
        <f t="shared" ref="AQ23:AQ41" si="27">AA23*AB23</f>
        <v>0</v>
      </c>
      <c r="AR23" s="1">
        <f t="shared" ref="AR23:AR41" si="28">AC23*AD23</f>
        <v>0</v>
      </c>
      <c r="AS23" s="1">
        <f t="shared" ref="AS23:AS41" si="29">F23+H23+J23+L23+N23+P23+R23+T23+V23+X23+Z23+AB23+AD23</f>
        <v>112</v>
      </c>
      <c r="AV23" s="1">
        <v>12</v>
      </c>
      <c r="AW23" s="1" t="s">
        <v>49</v>
      </c>
      <c r="AX23" s="1">
        <v>169.8</v>
      </c>
      <c r="AY23" s="1">
        <v>-1.4</v>
      </c>
      <c r="AZ23" s="1" t="s">
        <v>63</v>
      </c>
    </row>
    <row r="24" spans="1:52" s="1" customFormat="1" ht="22.95" customHeight="1" x14ac:dyDescent="0.3">
      <c r="A24" s="1">
        <v>2</v>
      </c>
      <c r="B24" s="1" t="s">
        <v>80</v>
      </c>
      <c r="C24" s="15" t="s">
        <v>95</v>
      </c>
      <c r="D24" s="12">
        <v>30.2</v>
      </c>
      <c r="E24" s="3">
        <v>54.21</v>
      </c>
      <c r="F24" s="3">
        <v>19</v>
      </c>
      <c r="G24" s="3">
        <v>47.52</v>
      </c>
      <c r="H24" s="1">
        <v>23</v>
      </c>
      <c r="I24" s="3"/>
      <c r="K24" s="16">
        <v>39.47</v>
      </c>
      <c r="L24" s="1">
        <v>19</v>
      </c>
      <c r="M24" s="3"/>
      <c r="N24" s="3"/>
      <c r="O24" s="3">
        <v>51.88</v>
      </c>
      <c r="P24" s="1">
        <v>20</v>
      </c>
      <c r="Q24" s="3"/>
      <c r="R24" s="3"/>
      <c r="S24" s="3"/>
      <c r="U24" s="3">
        <v>59.78</v>
      </c>
      <c r="V24" s="1">
        <v>23</v>
      </c>
      <c r="AE24" s="9">
        <f t="shared" si="22"/>
        <v>50.821346153846157</v>
      </c>
      <c r="AF24" s="1">
        <f t="shared" si="2"/>
        <v>1029.99</v>
      </c>
      <c r="AG24" s="1">
        <f t="shared" si="3"/>
        <v>1092.96</v>
      </c>
      <c r="AH24" s="1">
        <f t="shared" si="4"/>
        <v>0</v>
      </c>
      <c r="AI24" s="1">
        <f t="shared" si="5"/>
        <v>749.93</v>
      </c>
      <c r="AJ24" s="1">
        <f t="shared" si="6"/>
        <v>0</v>
      </c>
      <c r="AK24" s="1">
        <f t="shared" si="7"/>
        <v>1037.6000000000001</v>
      </c>
      <c r="AL24" s="1">
        <f t="shared" si="8"/>
        <v>0</v>
      </c>
      <c r="AM24" s="1">
        <f t="shared" si="23"/>
        <v>0</v>
      </c>
      <c r="AN24" s="1">
        <f t="shared" si="24"/>
        <v>1374.94</v>
      </c>
      <c r="AO24" s="1">
        <f t="shared" si="25"/>
        <v>0</v>
      </c>
      <c r="AP24" s="1">
        <f t="shared" si="26"/>
        <v>0</v>
      </c>
      <c r="AQ24" s="1">
        <f t="shared" si="27"/>
        <v>0</v>
      </c>
      <c r="AR24" s="1">
        <f t="shared" si="28"/>
        <v>0</v>
      </c>
      <c r="AS24" s="1">
        <f t="shared" si="29"/>
        <v>104</v>
      </c>
      <c r="AV24" s="1">
        <v>12</v>
      </c>
      <c r="AW24" s="1" t="s">
        <v>49</v>
      </c>
      <c r="AX24" s="1">
        <v>169.8</v>
      </c>
      <c r="AY24" s="1">
        <v>-1.4</v>
      </c>
      <c r="AZ24" s="1" t="s">
        <v>63</v>
      </c>
    </row>
    <row r="25" spans="1:52" s="1" customFormat="1" ht="22.95" customHeight="1" x14ac:dyDescent="0.3">
      <c r="A25" s="1">
        <v>2</v>
      </c>
      <c r="B25" s="1" t="s">
        <v>80</v>
      </c>
      <c r="C25" s="15" t="s">
        <v>96</v>
      </c>
      <c r="D25" s="12">
        <v>30.2</v>
      </c>
      <c r="E25" s="3">
        <v>54.21</v>
      </c>
      <c r="F25" s="3">
        <v>19</v>
      </c>
      <c r="G25" s="3">
        <v>47.52</v>
      </c>
      <c r="H25" s="1">
        <v>23</v>
      </c>
      <c r="I25" s="3"/>
      <c r="K25" s="16">
        <v>39.47</v>
      </c>
      <c r="L25" s="1">
        <v>19</v>
      </c>
      <c r="M25" s="3"/>
      <c r="N25" s="3"/>
      <c r="O25" s="3">
        <v>51.88</v>
      </c>
      <c r="P25" s="1">
        <v>20</v>
      </c>
      <c r="Q25" s="3"/>
      <c r="R25" s="3"/>
      <c r="S25" s="3"/>
      <c r="U25" s="3">
        <v>59.78</v>
      </c>
      <c r="V25" s="1">
        <v>23</v>
      </c>
      <c r="AE25" s="9">
        <f t="shared" si="22"/>
        <v>50.821346153846157</v>
      </c>
      <c r="AF25" s="1">
        <f t="shared" si="2"/>
        <v>1029.99</v>
      </c>
      <c r="AG25" s="1">
        <f t="shared" si="3"/>
        <v>1092.96</v>
      </c>
      <c r="AH25" s="1">
        <f t="shared" si="4"/>
        <v>0</v>
      </c>
      <c r="AI25" s="1">
        <f t="shared" si="5"/>
        <v>749.93</v>
      </c>
      <c r="AJ25" s="1">
        <f t="shared" si="6"/>
        <v>0</v>
      </c>
      <c r="AK25" s="1">
        <f t="shared" si="7"/>
        <v>1037.6000000000001</v>
      </c>
      <c r="AL25" s="1">
        <f t="shared" si="8"/>
        <v>0</v>
      </c>
      <c r="AM25" s="1">
        <f t="shared" si="23"/>
        <v>0</v>
      </c>
      <c r="AN25" s="1">
        <f t="shared" si="24"/>
        <v>1374.94</v>
      </c>
      <c r="AO25" s="1">
        <f t="shared" si="25"/>
        <v>0</v>
      </c>
      <c r="AP25" s="1">
        <f t="shared" si="26"/>
        <v>0</v>
      </c>
      <c r="AQ25" s="1">
        <f t="shared" si="27"/>
        <v>0</v>
      </c>
      <c r="AR25" s="1">
        <f t="shared" si="28"/>
        <v>0</v>
      </c>
      <c r="AS25" s="1">
        <f t="shared" si="29"/>
        <v>104</v>
      </c>
      <c r="AV25" s="1">
        <v>12</v>
      </c>
      <c r="AW25" s="1" t="s">
        <v>49</v>
      </c>
      <c r="AX25" s="1">
        <v>169.8</v>
      </c>
      <c r="AY25" s="1">
        <v>-1.4</v>
      </c>
      <c r="AZ25" s="1" t="s">
        <v>63</v>
      </c>
    </row>
    <row r="26" spans="1:52" s="1" customFormat="1" ht="22.95" customHeight="1" x14ac:dyDescent="0.3">
      <c r="A26" s="1">
        <v>4</v>
      </c>
      <c r="B26" s="1" t="s">
        <v>80</v>
      </c>
      <c r="C26" s="15" t="s">
        <v>98</v>
      </c>
      <c r="D26" s="12">
        <v>76.400000000000006</v>
      </c>
      <c r="E26" s="3">
        <v>46.08</v>
      </c>
      <c r="F26" s="3">
        <v>24</v>
      </c>
      <c r="G26" s="3">
        <v>54.97</v>
      </c>
      <c r="H26" s="1">
        <v>23</v>
      </c>
      <c r="I26" s="3">
        <v>36.01</v>
      </c>
      <c r="J26" s="1">
        <v>24</v>
      </c>
      <c r="K26" s="16">
        <v>51.39</v>
      </c>
      <c r="L26" s="1">
        <v>24</v>
      </c>
      <c r="M26" s="3">
        <v>51.67</v>
      </c>
      <c r="N26" s="3">
        <v>24</v>
      </c>
      <c r="O26" s="3">
        <v>52.08</v>
      </c>
      <c r="P26" s="1">
        <v>24</v>
      </c>
      <c r="Q26" s="3">
        <v>53.89</v>
      </c>
      <c r="R26" s="3">
        <v>24</v>
      </c>
      <c r="S26" s="3">
        <v>48.5</v>
      </c>
      <c r="T26" s="1">
        <v>20</v>
      </c>
      <c r="U26" s="3">
        <v>61.67</v>
      </c>
      <c r="V26" s="1">
        <v>24</v>
      </c>
      <c r="AE26" s="9">
        <f t="shared" si="22"/>
        <v>50.716919431279621</v>
      </c>
      <c r="AF26" s="1">
        <f t="shared" si="2"/>
        <v>1105.92</v>
      </c>
      <c r="AG26" s="1">
        <f t="shared" si="3"/>
        <v>1264.31</v>
      </c>
      <c r="AH26" s="1">
        <f t="shared" si="4"/>
        <v>864.24</v>
      </c>
      <c r="AI26" s="1">
        <f t="shared" si="5"/>
        <v>1233.3600000000001</v>
      </c>
      <c r="AJ26" s="1">
        <f t="shared" si="6"/>
        <v>1240.08</v>
      </c>
      <c r="AK26" s="1">
        <f t="shared" si="7"/>
        <v>1249.92</v>
      </c>
      <c r="AL26" s="1">
        <f t="shared" si="8"/>
        <v>1293.3600000000001</v>
      </c>
      <c r="AM26" s="1">
        <f t="shared" si="23"/>
        <v>970</v>
      </c>
      <c r="AN26" s="1">
        <f t="shared" si="24"/>
        <v>1480.08</v>
      </c>
      <c r="AO26" s="1">
        <f t="shared" si="25"/>
        <v>0</v>
      </c>
      <c r="AP26" s="1">
        <f t="shared" si="26"/>
        <v>0</v>
      </c>
      <c r="AQ26" s="1">
        <f t="shared" si="27"/>
        <v>0</v>
      </c>
      <c r="AR26" s="1">
        <f t="shared" si="28"/>
        <v>0</v>
      </c>
      <c r="AS26" s="1">
        <f t="shared" si="29"/>
        <v>211</v>
      </c>
      <c r="AV26" s="1">
        <v>12</v>
      </c>
      <c r="AW26" s="1" t="s">
        <v>49</v>
      </c>
      <c r="AX26" s="1">
        <v>169.8</v>
      </c>
      <c r="AY26" s="1">
        <v>-1.4</v>
      </c>
      <c r="AZ26" s="1" t="s">
        <v>63</v>
      </c>
    </row>
    <row r="27" spans="1:52" s="1" customFormat="1" ht="22.95" customHeight="1" x14ac:dyDescent="0.3">
      <c r="A27" s="1">
        <v>5</v>
      </c>
      <c r="B27" s="1" t="s">
        <v>80</v>
      </c>
      <c r="C27" s="15" t="s">
        <v>97</v>
      </c>
      <c r="D27" s="12">
        <v>76.400000000000006</v>
      </c>
      <c r="E27" s="3">
        <v>46.08</v>
      </c>
      <c r="F27" s="3">
        <v>24</v>
      </c>
      <c r="G27" s="3">
        <v>54.97</v>
      </c>
      <c r="H27" s="1">
        <v>23</v>
      </c>
      <c r="I27" s="3">
        <v>36.01</v>
      </c>
      <c r="J27" s="1">
        <v>24</v>
      </c>
      <c r="K27" s="16"/>
      <c r="M27" s="3">
        <v>51.67</v>
      </c>
      <c r="N27" s="3">
        <v>24</v>
      </c>
      <c r="O27" s="3">
        <v>52.08</v>
      </c>
      <c r="P27" s="1">
        <v>24</v>
      </c>
      <c r="Q27" s="3">
        <v>53.89</v>
      </c>
      <c r="R27" s="3">
        <v>24</v>
      </c>
      <c r="S27" s="3">
        <v>48.5</v>
      </c>
      <c r="T27" s="1">
        <v>20</v>
      </c>
      <c r="U27" s="3">
        <v>61.67</v>
      </c>
      <c r="V27" s="1">
        <v>24</v>
      </c>
      <c r="AE27" s="9">
        <f t="shared" si="22"/>
        <v>50.630534759358291</v>
      </c>
      <c r="AF27" s="1">
        <f t="shared" si="2"/>
        <v>1105.92</v>
      </c>
      <c r="AG27" s="1">
        <f t="shared" si="3"/>
        <v>1264.31</v>
      </c>
      <c r="AH27" s="1">
        <f t="shared" si="4"/>
        <v>864.24</v>
      </c>
      <c r="AI27" s="1">
        <f t="shared" si="5"/>
        <v>0</v>
      </c>
      <c r="AJ27" s="1">
        <f t="shared" si="6"/>
        <v>1240.08</v>
      </c>
      <c r="AK27" s="1">
        <f t="shared" si="7"/>
        <v>1249.92</v>
      </c>
      <c r="AL27" s="1">
        <f t="shared" si="8"/>
        <v>1293.3600000000001</v>
      </c>
      <c r="AM27" s="1">
        <f t="shared" si="23"/>
        <v>970</v>
      </c>
      <c r="AN27" s="1">
        <f t="shared" si="24"/>
        <v>1480.08</v>
      </c>
      <c r="AO27" s="1">
        <f t="shared" si="25"/>
        <v>0</v>
      </c>
      <c r="AP27" s="1">
        <f t="shared" si="26"/>
        <v>0</v>
      </c>
      <c r="AQ27" s="1">
        <f t="shared" si="27"/>
        <v>0</v>
      </c>
      <c r="AR27" s="1">
        <f t="shared" si="28"/>
        <v>0</v>
      </c>
      <c r="AS27" s="1">
        <f t="shared" si="29"/>
        <v>187</v>
      </c>
      <c r="AV27" s="1">
        <v>12</v>
      </c>
      <c r="AW27" s="1" t="s">
        <v>49</v>
      </c>
      <c r="AX27" s="1">
        <v>169.8</v>
      </c>
      <c r="AY27" s="1">
        <v>-1.4</v>
      </c>
      <c r="AZ27" s="1" t="s">
        <v>63</v>
      </c>
    </row>
    <row r="28" spans="1:52" s="1" customFormat="1" ht="22.95" customHeight="1" x14ac:dyDescent="0.3">
      <c r="A28" s="1">
        <v>6</v>
      </c>
      <c r="B28" s="1" t="s">
        <v>80</v>
      </c>
      <c r="C28" s="15" t="s">
        <v>91</v>
      </c>
      <c r="D28" s="12">
        <v>73.2</v>
      </c>
      <c r="E28" s="3">
        <v>54</v>
      </c>
      <c r="F28" s="3">
        <v>20</v>
      </c>
      <c r="G28" s="3">
        <v>54.14</v>
      </c>
      <c r="H28" s="1">
        <v>24</v>
      </c>
      <c r="I28" s="3">
        <v>54.76</v>
      </c>
      <c r="J28" s="1">
        <v>24</v>
      </c>
      <c r="K28" s="16">
        <v>38.380000000000003</v>
      </c>
      <c r="L28" s="1">
        <v>24</v>
      </c>
      <c r="M28" s="3">
        <v>51.25</v>
      </c>
      <c r="N28" s="3">
        <v>24</v>
      </c>
      <c r="O28" s="3"/>
      <c r="Q28" s="3">
        <v>58.61</v>
      </c>
      <c r="R28" s="3">
        <v>24</v>
      </c>
      <c r="S28" s="3"/>
      <c r="U28" s="3">
        <v>42.92</v>
      </c>
      <c r="V28" s="1">
        <v>24</v>
      </c>
      <c r="AE28" s="9">
        <f t="shared" si="22"/>
        <v>50.496585365853662</v>
      </c>
      <c r="AF28" s="1">
        <f t="shared" si="2"/>
        <v>1080</v>
      </c>
      <c r="AG28" s="1">
        <f t="shared" si="3"/>
        <v>1299.3600000000001</v>
      </c>
      <c r="AH28" s="1">
        <f t="shared" si="4"/>
        <v>1314.24</v>
      </c>
      <c r="AI28" s="1">
        <f t="shared" si="5"/>
        <v>921.12000000000012</v>
      </c>
      <c r="AJ28" s="1">
        <f t="shared" si="6"/>
        <v>1230</v>
      </c>
      <c r="AK28" s="1">
        <f t="shared" si="7"/>
        <v>0</v>
      </c>
      <c r="AL28" s="1">
        <f t="shared" si="8"/>
        <v>1406.6399999999999</v>
      </c>
      <c r="AM28" s="1">
        <f t="shared" si="23"/>
        <v>0</v>
      </c>
      <c r="AN28" s="1">
        <f t="shared" si="24"/>
        <v>1030.08</v>
      </c>
      <c r="AO28" s="1">
        <f t="shared" si="25"/>
        <v>0</v>
      </c>
      <c r="AP28" s="1">
        <f t="shared" si="26"/>
        <v>0</v>
      </c>
      <c r="AQ28" s="1">
        <f t="shared" si="27"/>
        <v>0</v>
      </c>
      <c r="AR28" s="1">
        <f t="shared" si="28"/>
        <v>0</v>
      </c>
      <c r="AS28" s="1">
        <f t="shared" si="29"/>
        <v>164</v>
      </c>
      <c r="AV28" s="1">
        <v>12</v>
      </c>
      <c r="AW28" s="1" t="s">
        <v>49</v>
      </c>
      <c r="AX28" s="1">
        <v>169.8</v>
      </c>
      <c r="AY28" s="1">
        <v>-1.4</v>
      </c>
      <c r="AZ28" s="1" t="s">
        <v>63</v>
      </c>
    </row>
    <row r="29" spans="1:52" s="1" customFormat="1" ht="22.95" customHeight="1" x14ac:dyDescent="0.3">
      <c r="A29" s="1">
        <v>7</v>
      </c>
      <c r="B29" s="1" t="s">
        <v>80</v>
      </c>
      <c r="C29" s="15" t="s">
        <v>83</v>
      </c>
      <c r="D29" s="12">
        <v>76.7</v>
      </c>
      <c r="E29" s="3"/>
      <c r="F29" s="3"/>
      <c r="G29" s="3">
        <v>64.260000000000005</v>
      </c>
      <c r="H29" s="1">
        <v>24</v>
      </c>
      <c r="I29" s="3">
        <v>61.01</v>
      </c>
      <c r="J29" s="1">
        <v>24</v>
      </c>
      <c r="K29" s="16">
        <v>42.08</v>
      </c>
      <c r="L29" s="1">
        <v>24</v>
      </c>
      <c r="M29" s="3"/>
      <c r="N29" s="3"/>
      <c r="O29" s="3">
        <v>50.42</v>
      </c>
      <c r="P29" s="1">
        <v>24</v>
      </c>
      <c r="Q29" s="3">
        <v>43.99</v>
      </c>
      <c r="R29" s="3">
        <v>24</v>
      </c>
      <c r="S29" s="3">
        <v>42.08</v>
      </c>
      <c r="T29" s="1">
        <v>24</v>
      </c>
      <c r="U29" s="3">
        <v>42.5</v>
      </c>
      <c r="V29" s="1">
        <v>24</v>
      </c>
      <c r="AE29" s="9">
        <f t="shared" si="22"/>
        <v>49.477142857142859</v>
      </c>
      <c r="AF29" s="1">
        <f t="shared" si="2"/>
        <v>0</v>
      </c>
      <c r="AG29" s="1">
        <f t="shared" si="3"/>
        <v>1542.2400000000002</v>
      </c>
      <c r="AH29" s="1">
        <f t="shared" si="4"/>
        <v>1464.24</v>
      </c>
      <c r="AI29" s="1">
        <f t="shared" si="5"/>
        <v>1009.92</v>
      </c>
      <c r="AJ29" s="1">
        <f t="shared" si="6"/>
        <v>0</v>
      </c>
      <c r="AK29" s="1">
        <f t="shared" si="7"/>
        <v>1210.08</v>
      </c>
      <c r="AL29" s="1">
        <f t="shared" si="8"/>
        <v>1055.76</v>
      </c>
      <c r="AM29" s="1">
        <f t="shared" si="23"/>
        <v>1009.92</v>
      </c>
      <c r="AN29" s="1">
        <f t="shared" si="24"/>
        <v>1020</v>
      </c>
      <c r="AO29" s="1">
        <f t="shared" si="25"/>
        <v>0</v>
      </c>
      <c r="AP29" s="1">
        <f t="shared" si="26"/>
        <v>0</v>
      </c>
      <c r="AQ29" s="1">
        <f t="shared" si="27"/>
        <v>0</v>
      </c>
      <c r="AR29" s="1">
        <f t="shared" si="28"/>
        <v>0</v>
      </c>
      <c r="AS29" s="1">
        <f t="shared" si="29"/>
        <v>168</v>
      </c>
      <c r="AV29" s="1">
        <v>12</v>
      </c>
      <c r="AW29" s="1" t="s">
        <v>49</v>
      </c>
      <c r="AX29" s="1">
        <v>169.8</v>
      </c>
      <c r="AY29" s="1">
        <v>-1.4</v>
      </c>
      <c r="AZ29" s="1" t="s">
        <v>63</v>
      </c>
    </row>
    <row r="30" spans="1:52" s="1" customFormat="1" ht="22.95" customHeight="1" x14ac:dyDescent="0.3">
      <c r="A30" s="1">
        <v>8</v>
      </c>
      <c r="B30" s="1" t="s">
        <v>80</v>
      </c>
      <c r="C30" s="15" t="s">
        <v>92</v>
      </c>
      <c r="D30" s="12">
        <v>73.2</v>
      </c>
      <c r="E30" s="3">
        <v>54</v>
      </c>
      <c r="F30" s="3">
        <v>20</v>
      </c>
      <c r="G30" s="3"/>
      <c r="I30" s="3">
        <v>54.76</v>
      </c>
      <c r="J30" s="1">
        <v>24</v>
      </c>
      <c r="K30" s="16">
        <v>38.380000000000003</v>
      </c>
      <c r="L30" s="1">
        <v>24</v>
      </c>
      <c r="M30" s="3">
        <v>51.25</v>
      </c>
      <c r="N30" s="3">
        <v>24</v>
      </c>
      <c r="O30" s="3">
        <v>46.88</v>
      </c>
      <c r="P30" s="1">
        <v>24</v>
      </c>
      <c r="Q30" s="3"/>
      <c r="R30" s="3"/>
      <c r="S30" s="3">
        <v>47</v>
      </c>
      <c r="T30" s="1">
        <v>20</v>
      </c>
      <c r="U30" s="3">
        <v>42.92</v>
      </c>
      <c r="V30" s="1">
        <v>24</v>
      </c>
      <c r="AE30" s="9">
        <f t="shared" si="22"/>
        <v>47.753499999999995</v>
      </c>
      <c r="AF30" s="1">
        <f t="shared" si="2"/>
        <v>1080</v>
      </c>
      <c r="AG30" s="1">
        <f t="shared" si="3"/>
        <v>0</v>
      </c>
      <c r="AH30" s="1">
        <f t="shared" si="4"/>
        <v>1314.24</v>
      </c>
      <c r="AI30" s="1">
        <f t="shared" si="5"/>
        <v>921.12000000000012</v>
      </c>
      <c r="AJ30" s="1">
        <f t="shared" si="6"/>
        <v>1230</v>
      </c>
      <c r="AK30" s="1">
        <f t="shared" si="7"/>
        <v>1125.1200000000001</v>
      </c>
      <c r="AL30" s="1">
        <f t="shared" si="8"/>
        <v>0</v>
      </c>
      <c r="AM30" s="1">
        <f t="shared" si="23"/>
        <v>940</v>
      </c>
      <c r="AN30" s="1">
        <f t="shared" si="24"/>
        <v>1030.08</v>
      </c>
      <c r="AO30" s="1">
        <f t="shared" si="25"/>
        <v>0</v>
      </c>
      <c r="AP30" s="1">
        <f t="shared" si="26"/>
        <v>0</v>
      </c>
      <c r="AQ30" s="1">
        <f t="shared" si="27"/>
        <v>0</v>
      </c>
      <c r="AR30" s="1">
        <f t="shared" si="28"/>
        <v>0</v>
      </c>
      <c r="AS30" s="1">
        <f t="shared" si="29"/>
        <v>160</v>
      </c>
      <c r="AV30" s="1">
        <v>12</v>
      </c>
      <c r="AW30" s="1" t="s">
        <v>49</v>
      </c>
      <c r="AX30" s="1">
        <v>169.8</v>
      </c>
      <c r="AY30" s="1">
        <v>-1.4</v>
      </c>
      <c r="AZ30" s="1" t="s">
        <v>63</v>
      </c>
    </row>
    <row r="31" spans="1:52" s="1" customFormat="1" ht="22.95" customHeight="1" x14ac:dyDescent="0.3">
      <c r="A31" s="1">
        <v>9</v>
      </c>
      <c r="B31" s="1" t="s">
        <v>80</v>
      </c>
      <c r="C31" s="15" t="s">
        <v>84</v>
      </c>
      <c r="D31" s="12">
        <v>78.2</v>
      </c>
      <c r="E31" s="3">
        <v>63.92</v>
      </c>
      <c r="F31" s="3">
        <v>24</v>
      </c>
      <c r="G31" s="3">
        <v>54.58</v>
      </c>
      <c r="H31" s="1">
        <v>24</v>
      </c>
      <c r="I31" s="3">
        <v>44.94</v>
      </c>
      <c r="J31" s="1">
        <v>24</v>
      </c>
      <c r="K31" s="16">
        <v>43.75</v>
      </c>
      <c r="L31" s="1">
        <v>24</v>
      </c>
      <c r="M31" s="3">
        <v>52.08</v>
      </c>
      <c r="N31" s="3">
        <v>24</v>
      </c>
      <c r="O31" s="3"/>
      <c r="Q31" s="3">
        <v>44.17</v>
      </c>
      <c r="R31" s="3">
        <v>24</v>
      </c>
      <c r="S31" s="3"/>
      <c r="U31" s="3">
        <v>30.52</v>
      </c>
      <c r="V31" s="1">
        <v>24</v>
      </c>
      <c r="AE31" s="9">
        <f t="shared" si="22"/>
        <v>47.708571428571425</v>
      </c>
      <c r="AF31" s="1">
        <f t="shared" si="2"/>
        <v>1534.08</v>
      </c>
      <c r="AG31" s="1">
        <f t="shared" si="3"/>
        <v>1309.92</v>
      </c>
      <c r="AH31" s="1">
        <f t="shared" si="4"/>
        <v>1078.56</v>
      </c>
      <c r="AI31" s="1">
        <f t="shared" si="5"/>
        <v>1050</v>
      </c>
      <c r="AJ31" s="1">
        <f t="shared" si="6"/>
        <v>1249.92</v>
      </c>
      <c r="AK31" s="1">
        <f t="shared" si="7"/>
        <v>0</v>
      </c>
      <c r="AL31" s="1">
        <f t="shared" si="8"/>
        <v>1060.08</v>
      </c>
      <c r="AM31" s="1">
        <f t="shared" si="23"/>
        <v>0</v>
      </c>
      <c r="AN31" s="1">
        <f t="shared" si="24"/>
        <v>732.48</v>
      </c>
      <c r="AO31" s="1">
        <f t="shared" si="25"/>
        <v>0</v>
      </c>
      <c r="AP31" s="1">
        <f t="shared" si="26"/>
        <v>0</v>
      </c>
      <c r="AQ31" s="1">
        <f t="shared" si="27"/>
        <v>0</v>
      </c>
      <c r="AR31" s="1">
        <f t="shared" si="28"/>
        <v>0</v>
      </c>
      <c r="AS31" s="1">
        <f t="shared" si="29"/>
        <v>168</v>
      </c>
      <c r="AV31" s="1">
        <v>12</v>
      </c>
      <c r="AW31" s="1" t="s">
        <v>49</v>
      </c>
      <c r="AX31" s="1">
        <v>169.8</v>
      </c>
      <c r="AY31" s="1">
        <v>-1.4</v>
      </c>
      <c r="AZ31" s="1" t="s">
        <v>63</v>
      </c>
    </row>
    <row r="32" spans="1:52" s="1" customFormat="1" ht="22.95" customHeight="1" x14ac:dyDescent="0.3">
      <c r="A32" s="1">
        <v>9</v>
      </c>
      <c r="B32" s="1" t="s">
        <v>80</v>
      </c>
      <c r="C32" s="15" t="s">
        <v>85</v>
      </c>
      <c r="D32" s="12">
        <v>78.2</v>
      </c>
      <c r="E32" s="3">
        <v>63.92</v>
      </c>
      <c r="F32" s="3">
        <v>24</v>
      </c>
      <c r="G32" s="3">
        <v>54.58</v>
      </c>
      <c r="H32" s="1">
        <v>24</v>
      </c>
      <c r="I32" s="3">
        <v>44.94</v>
      </c>
      <c r="J32" s="1">
        <v>24</v>
      </c>
      <c r="K32" s="16">
        <v>43.75</v>
      </c>
      <c r="L32" s="1">
        <v>24</v>
      </c>
      <c r="M32" s="3">
        <v>52.08</v>
      </c>
      <c r="N32" s="3">
        <v>24</v>
      </c>
      <c r="O32" s="3"/>
      <c r="Q32" s="3">
        <v>44.17</v>
      </c>
      <c r="R32" s="3">
        <v>24</v>
      </c>
      <c r="S32" s="3"/>
      <c r="U32" s="3">
        <v>30.52</v>
      </c>
      <c r="V32" s="1">
        <v>24</v>
      </c>
      <c r="AE32" s="9">
        <f t="shared" si="22"/>
        <v>47.708571428571425</v>
      </c>
      <c r="AF32" s="1">
        <f t="shared" si="2"/>
        <v>1534.08</v>
      </c>
      <c r="AG32" s="1">
        <f t="shared" si="3"/>
        <v>1309.92</v>
      </c>
      <c r="AH32" s="1">
        <f t="shared" si="4"/>
        <v>1078.56</v>
      </c>
      <c r="AI32" s="1">
        <f t="shared" si="5"/>
        <v>1050</v>
      </c>
      <c r="AJ32" s="1">
        <f t="shared" si="6"/>
        <v>1249.92</v>
      </c>
      <c r="AK32" s="1">
        <f t="shared" si="7"/>
        <v>0</v>
      </c>
      <c r="AL32" s="1">
        <f t="shared" si="8"/>
        <v>1060.08</v>
      </c>
      <c r="AM32" s="1">
        <f t="shared" si="23"/>
        <v>0</v>
      </c>
      <c r="AN32" s="1">
        <f t="shared" si="24"/>
        <v>732.48</v>
      </c>
      <c r="AO32" s="1">
        <f t="shared" si="25"/>
        <v>0</v>
      </c>
      <c r="AP32" s="1">
        <f t="shared" si="26"/>
        <v>0</v>
      </c>
      <c r="AQ32" s="1">
        <f t="shared" si="27"/>
        <v>0</v>
      </c>
      <c r="AR32" s="1">
        <f t="shared" si="28"/>
        <v>0</v>
      </c>
      <c r="AS32" s="1">
        <f t="shared" si="29"/>
        <v>168</v>
      </c>
      <c r="AV32" s="1">
        <v>12</v>
      </c>
      <c r="AW32" s="1" t="s">
        <v>49</v>
      </c>
      <c r="AX32" s="1">
        <v>169.8</v>
      </c>
      <c r="AY32" s="1">
        <v>-1.4</v>
      </c>
      <c r="AZ32" s="1" t="s">
        <v>63</v>
      </c>
    </row>
    <row r="33" spans="1:52" s="1" customFormat="1" ht="22.95" customHeight="1" x14ac:dyDescent="0.3">
      <c r="A33" s="1">
        <v>11</v>
      </c>
      <c r="B33" s="1" t="s">
        <v>80</v>
      </c>
      <c r="C33" s="15" t="s">
        <v>88</v>
      </c>
      <c r="D33" s="12">
        <v>68.400000000000006</v>
      </c>
      <c r="E33" s="3">
        <v>54.2</v>
      </c>
      <c r="F33" s="3">
        <v>23</v>
      </c>
      <c r="G33" s="3"/>
      <c r="I33" s="3"/>
      <c r="K33" s="16">
        <v>45.83</v>
      </c>
      <c r="L33" s="1">
        <v>20</v>
      </c>
      <c r="M33" s="3">
        <v>55.83</v>
      </c>
      <c r="N33" s="3">
        <v>24</v>
      </c>
      <c r="O33" s="3">
        <v>33.75</v>
      </c>
      <c r="P33" s="1">
        <v>20</v>
      </c>
      <c r="Q33" s="3"/>
      <c r="R33" s="3"/>
      <c r="S33" s="3"/>
      <c r="U33" s="3">
        <v>43.49</v>
      </c>
      <c r="V33" s="1">
        <v>24</v>
      </c>
      <c r="AE33" s="9">
        <f t="shared" si="22"/>
        <v>47.043963963963968</v>
      </c>
      <c r="AF33" s="1">
        <f t="shared" si="2"/>
        <v>1246.6000000000001</v>
      </c>
      <c r="AG33" s="1">
        <f t="shared" si="3"/>
        <v>0</v>
      </c>
      <c r="AH33" s="1">
        <f t="shared" si="4"/>
        <v>0</v>
      </c>
      <c r="AI33" s="1">
        <f t="shared" si="5"/>
        <v>916.59999999999991</v>
      </c>
      <c r="AJ33" s="1">
        <f t="shared" si="6"/>
        <v>1339.92</v>
      </c>
      <c r="AK33" s="1">
        <f t="shared" si="7"/>
        <v>675</v>
      </c>
      <c r="AL33" s="1">
        <f t="shared" si="8"/>
        <v>0</v>
      </c>
      <c r="AM33" s="1">
        <f t="shared" si="23"/>
        <v>0</v>
      </c>
      <c r="AN33" s="1">
        <f t="shared" si="24"/>
        <v>1043.76</v>
      </c>
      <c r="AO33" s="1">
        <f t="shared" si="25"/>
        <v>0</v>
      </c>
      <c r="AP33" s="1">
        <f t="shared" si="26"/>
        <v>0</v>
      </c>
      <c r="AQ33" s="1">
        <f t="shared" si="27"/>
        <v>0</v>
      </c>
      <c r="AR33" s="1">
        <f t="shared" si="28"/>
        <v>0</v>
      </c>
      <c r="AS33" s="1">
        <f t="shared" si="29"/>
        <v>111</v>
      </c>
      <c r="AV33" s="1">
        <v>12</v>
      </c>
      <c r="AW33" s="1" t="s">
        <v>49</v>
      </c>
      <c r="AX33" s="1">
        <v>169.8</v>
      </c>
      <c r="AY33" s="1">
        <v>-1.4</v>
      </c>
      <c r="AZ33" s="1" t="s">
        <v>63</v>
      </c>
    </row>
    <row r="34" spans="1:52" s="1" customFormat="1" ht="22.95" customHeight="1" x14ac:dyDescent="0.3">
      <c r="A34" s="1">
        <v>12</v>
      </c>
      <c r="B34" s="1" t="s">
        <v>80</v>
      </c>
      <c r="C34" s="15" t="s">
        <v>100</v>
      </c>
      <c r="D34" s="12">
        <v>76.7</v>
      </c>
      <c r="E34" s="3"/>
      <c r="F34" s="3"/>
      <c r="G34" s="3"/>
      <c r="I34" s="3">
        <v>61.01</v>
      </c>
      <c r="J34" s="1">
        <v>24</v>
      </c>
      <c r="K34" s="16">
        <v>42.01</v>
      </c>
      <c r="L34" s="1">
        <v>24</v>
      </c>
      <c r="M34" s="3"/>
      <c r="N34" s="3"/>
      <c r="O34" s="3">
        <v>50.42</v>
      </c>
      <c r="P34" s="1">
        <v>23</v>
      </c>
      <c r="Q34" s="3">
        <v>43.99</v>
      </c>
      <c r="R34" s="3">
        <v>24</v>
      </c>
      <c r="S34" s="3">
        <v>42.08</v>
      </c>
      <c r="T34" s="1">
        <v>24</v>
      </c>
      <c r="U34" s="3">
        <v>42.05</v>
      </c>
      <c r="V34" s="1">
        <v>24</v>
      </c>
      <c r="AE34" s="9">
        <f t="shared" si="22"/>
        <v>46.902237762237768</v>
      </c>
      <c r="AF34" s="1">
        <f t="shared" si="2"/>
        <v>0</v>
      </c>
      <c r="AG34" s="1">
        <f t="shared" si="3"/>
        <v>0</v>
      </c>
      <c r="AH34" s="1">
        <f t="shared" si="4"/>
        <v>1464.24</v>
      </c>
      <c r="AI34" s="1">
        <f t="shared" si="5"/>
        <v>1008.24</v>
      </c>
      <c r="AJ34" s="1">
        <f t="shared" si="6"/>
        <v>0</v>
      </c>
      <c r="AK34" s="1">
        <f t="shared" si="7"/>
        <v>1159.6600000000001</v>
      </c>
      <c r="AL34" s="1">
        <f t="shared" si="8"/>
        <v>1055.76</v>
      </c>
      <c r="AM34" s="1">
        <f t="shared" si="23"/>
        <v>1009.92</v>
      </c>
      <c r="AN34" s="1">
        <f t="shared" si="24"/>
        <v>1009.1999999999999</v>
      </c>
      <c r="AO34" s="1">
        <f t="shared" si="25"/>
        <v>0</v>
      </c>
      <c r="AP34" s="1">
        <f t="shared" si="26"/>
        <v>0</v>
      </c>
      <c r="AQ34" s="1">
        <f t="shared" si="27"/>
        <v>0</v>
      </c>
      <c r="AR34" s="1">
        <f t="shared" si="28"/>
        <v>0</v>
      </c>
      <c r="AS34" s="1">
        <f t="shared" si="29"/>
        <v>143</v>
      </c>
      <c r="AV34" s="1">
        <v>12</v>
      </c>
      <c r="AW34" s="1" t="s">
        <v>49</v>
      </c>
      <c r="AX34" s="1">
        <v>169.8</v>
      </c>
      <c r="AY34" s="1">
        <v>-1.4</v>
      </c>
      <c r="AZ34" s="1" t="s">
        <v>63</v>
      </c>
    </row>
    <row r="35" spans="1:52" s="1" customFormat="1" ht="22.95" customHeight="1" x14ac:dyDescent="0.3">
      <c r="A35" s="1">
        <v>13</v>
      </c>
      <c r="B35" s="1" t="s">
        <v>80</v>
      </c>
      <c r="C35" s="15" t="s">
        <v>99</v>
      </c>
      <c r="D35" s="12">
        <v>77.900000000000006</v>
      </c>
      <c r="E35" s="3">
        <v>42.3</v>
      </c>
      <c r="F35" s="3">
        <v>20</v>
      </c>
      <c r="G35" s="3"/>
      <c r="I35" s="3"/>
      <c r="K35" s="16">
        <v>61.67</v>
      </c>
      <c r="L35" s="1">
        <v>20</v>
      </c>
      <c r="M35" s="3">
        <v>37.08</v>
      </c>
      <c r="N35" s="3">
        <v>24</v>
      </c>
      <c r="O35" s="3">
        <v>40.630000000000003</v>
      </c>
      <c r="P35" s="1">
        <v>20</v>
      </c>
      <c r="Q35" s="3"/>
      <c r="R35" s="3"/>
      <c r="S35" s="3">
        <v>35.5</v>
      </c>
      <c r="T35" s="1">
        <v>20</v>
      </c>
      <c r="U35" s="3">
        <v>59.48</v>
      </c>
      <c r="V35" s="1">
        <v>24</v>
      </c>
      <c r="AE35" s="9">
        <f t="shared" si="22"/>
        <v>46.245625000000004</v>
      </c>
      <c r="AF35" s="1">
        <f t="shared" si="2"/>
        <v>846</v>
      </c>
      <c r="AG35" s="1">
        <f t="shared" si="3"/>
        <v>0</v>
      </c>
      <c r="AH35" s="1">
        <f t="shared" si="4"/>
        <v>0</v>
      </c>
      <c r="AI35" s="1">
        <f t="shared" si="5"/>
        <v>1233.4000000000001</v>
      </c>
      <c r="AJ35" s="1">
        <f t="shared" si="6"/>
        <v>889.92</v>
      </c>
      <c r="AK35" s="1">
        <f t="shared" si="7"/>
        <v>812.6</v>
      </c>
      <c r="AL35" s="1">
        <f t="shared" si="8"/>
        <v>0</v>
      </c>
      <c r="AM35" s="1">
        <f t="shared" si="23"/>
        <v>710</v>
      </c>
      <c r="AN35" s="1">
        <f t="shared" si="24"/>
        <v>1427.52</v>
      </c>
      <c r="AO35" s="1">
        <f t="shared" si="25"/>
        <v>0</v>
      </c>
      <c r="AP35" s="1">
        <f t="shared" si="26"/>
        <v>0</v>
      </c>
      <c r="AQ35" s="1">
        <f t="shared" si="27"/>
        <v>0</v>
      </c>
      <c r="AR35" s="1">
        <f t="shared" si="28"/>
        <v>0</v>
      </c>
      <c r="AS35" s="1">
        <f t="shared" si="29"/>
        <v>128</v>
      </c>
      <c r="AV35" s="1">
        <v>12</v>
      </c>
      <c r="AW35" s="1" t="s">
        <v>49</v>
      </c>
      <c r="AX35" s="1">
        <v>169.8</v>
      </c>
      <c r="AY35" s="1">
        <v>-1.4</v>
      </c>
      <c r="AZ35" s="1" t="s">
        <v>63</v>
      </c>
    </row>
    <row r="36" spans="1:52" s="1" customFormat="1" ht="22.95" customHeight="1" x14ac:dyDescent="0.3">
      <c r="A36" s="1">
        <v>14</v>
      </c>
      <c r="B36" s="1" t="s">
        <v>80</v>
      </c>
      <c r="C36" s="15" t="s">
        <v>101</v>
      </c>
      <c r="D36" s="12">
        <v>77.900000000000006</v>
      </c>
      <c r="E36" s="3">
        <v>42.3</v>
      </c>
      <c r="F36" s="3">
        <v>20</v>
      </c>
      <c r="G36" s="3"/>
      <c r="I36" s="3"/>
      <c r="K36" s="16">
        <v>61.67</v>
      </c>
      <c r="L36" s="1">
        <v>20</v>
      </c>
      <c r="M36" s="3">
        <v>37.08</v>
      </c>
      <c r="N36" s="3">
        <v>24</v>
      </c>
      <c r="O36" s="3">
        <v>40.630000000000003</v>
      </c>
      <c r="P36" s="1">
        <v>20</v>
      </c>
      <c r="Q36" s="3">
        <v>44.55</v>
      </c>
      <c r="R36" s="3">
        <v>24</v>
      </c>
      <c r="S36" s="3">
        <v>35.5</v>
      </c>
      <c r="T36" s="1">
        <v>20</v>
      </c>
      <c r="U36" s="3">
        <v>59.48</v>
      </c>
      <c r="V36" s="1">
        <v>24</v>
      </c>
      <c r="AE36" s="9">
        <f t="shared" si="22"/>
        <v>45.977894736842103</v>
      </c>
      <c r="AF36" s="1">
        <f t="shared" si="2"/>
        <v>846</v>
      </c>
      <c r="AG36" s="1">
        <f t="shared" si="3"/>
        <v>0</v>
      </c>
      <c r="AH36" s="1">
        <f t="shared" si="4"/>
        <v>0</v>
      </c>
      <c r="AI36" s="1">
        <f t="shared" si="5"/>
        <v>1233.4000000000001</v>
      </c>
      <c r="AJ36" s="1">
        <f t="shared" si="6"/>
        <v>889.92</v>
      </c>
      <c r="AK36" s="1">
        <f t="shared" si="7"/>
        <v>812.6</v>
      </c>
      <c r="AL36" s="1">
        <f t="shared" si="8"/>
        <v>1069.1999999999998</v>
      </c>
      <c r="AM36" s="1">
        <f t="shared" si="23"/>
        <v>710</v>
      </c>
      <c r="AN36" s="1">
        <f t="shared" si="24"/>
        <v>1427.52</v>
      </c>
      <c r="AO36" s="1">
        <f t="shared" si="25"/>
        <v>0</v>
      </c>
      <c r="AP36" s="1">
        <f t="shared" si="26"/>
        <v>0</v>
      </c>
      <c r="AQ36" s="1">
        <f t="shared" si="27"/>
        <v>0</v>
      </c>
      <c r="AR36" s="1">
        <f t="shared" si="28"/>
        <v>0</v>
      </c>
      <c r="AS36" s="1">
        <f t="shared" si="29"/>
        <v>152</v>
      </c>
      <c r="AV36" s="1">
        <v>12</v>
      </c>
      <c r="AW36" s="1" t="s">
        <v>49</v>
      </c>
      <c r="AX36" s="1">
        <v>169.8</v>
      </c>
      <c r="AY36" s="1">
        <v>-1.4</v>
      </c>
      <c r="AZ36" s="1" t="s">
        <v>63</v>
      </c>
    </row>
    <row r="37" spans="1:52" s="1" customFormat="1" ht="22.95" customHeight="1" x14ac:dyDescent="0.3">
      <c r="A37" s="1">
        <v>15</v>
      </c>
      <c r="B37" s="1" t="s">
        <v>80</v>
      </c>
      <c r="C37" s="15" t="s">
        <v>93</v>
      </c>
      <c r="D37" s="12">
        <v>73.900000000000006</v>
      </c>
      <c r="E37" s="3">
        <v>42.71</v>
      </c>
      <c r="F37" s="3">
        <v>24</v>
      </c>
      <c r="G37" s="3">
        <v>64.260000000000005</v>
      </c>
      <c r="H37" s="1">
        <v>24</v>
      </c>
      <c r="I37" s="3">
        <v>27.98</v>
      </c>
      <c r="J37" s="1">
        <v>24</v>
      </c>
      <c r="K37" s="16"/>
      <c r="M37" s="3">
        <v>44.17</v>
      </c>
      <c r="N37" s="3">
        <v>24</v>
      </c>
      <c r="O37" s="3"/>
      <c r="Q37" s="3"/>
      <c r="R37" s="3"/>
      <c r="S37" s="3">
        <v>38.75</v>
      </c>
      <c r="T37" s="1">
        <v>24</v>
      </c>
      <c r="U37" s="3"/>
      <c r="AE37" s="9">
        <f t="shared" si="22"/>
        <v>43.573999999999998</v>
      </c>
      <c r="AF37" s="1">
        <f t="shared" si="2"/>
        <v>1025.04</v>
      </c>
      <c r="AG37" s="1">
        <f t="shared" si="3"/>
        <v>1542.2400000000002</v>
      </c>
      <c r="AH37" s="1">
        <f t="shared" si="4"/>
        <v>671.52</v>
      </c>
      <c r="AI37" s="1">
        <f t="shared" si="5"/>
        <v>0</v>
      </c>
      <c r="AJ37" s="1">
        <f t="shared" si="6"/>
        <v>1060.08</v>
      </c>
      <c r="AK37" s="1">
        <f t="shared" si="7"/>
        <v>0</v>
      </c>
      <c r="AL37" s="1">
        <f t="shared" si="8"/>
        <v>0</v>
      </c>
      <c r="AM37" s="1">
        <f t="shared" si="23"/>
        <v>930</v>
      </c>
      <c r="AN37" s="1">
        <f t="shared" si="24"/>
        <v>0</v>
      </c>
      <c r="AO37" s="1">
        <f t="shared" si="25"/>
        <v>0</v>
      </c>
      <c r="AP37" s="1">
        <f t="shared" si="26"/>
        <v>0</v>
      </c>
      <c r="AQ37" s="1">
        <f t="shared" si="27"/>
        <v>0</v>
      </c>
      <c r="AR37" s="1">
        <f t="shared" si="28"/>
        <v>0</v>
      </c>
      <c r="AS37" s="1">
        <f t="shared" si="29"/>
        <v>120</v>
      </c>
      <c r="AV37" s="1">
        <v>12</v>
      </c>
      <c r="AW37" s="1" t="s">
        <v>49</v>
      </c>
      <c r="AX37" s="1">
        <v>169.8</v>
      </c>
      <c r="AY37" s="1">
        <v>-1.4</v>
      </c>
      <c r="AZ37" s="1" t="s">
        <v>63</v>
      </c>
    </row>
    <row r="38" spans="1:52" s="1" customFormat="1" ht="22.95" customHeight="1" x14ac:dyDescent="0.3">
      <c r="A38" s="1">
        <v>16</v>
      </c>
      <c r="B38" s="1" t="s">
        <v>80</v>
      </c>
      <c r="C38" s="15" t="s">
        <v>106</v>
      </c>
      <c r="D38" s="12">
        <v>74.8</v>
      </c>
      <c r="E38" s="3">
        <v>40.1</v>
      </c>
      <c r="F38" s="3">
        <v>20</v>
      </c>
      <c r="G38" s="3">
        <v>37.08</v>
      </c>
      <c r="H38" s="1">
        <v>24</v>
      </c>
      <c r="I38" s="3">
        <v>43.75</v>
      </c>
      <c r="J38" s="1">
        <v>24</v>
      </c>
      <c r="K38" s="16"/>
      <c r="M38" s="3"/>
      <c r="N38" s="3"/>
      <c r="O38" s="3">
        <v>49.38</v>
      </c>
      <c r="P38" s="1">
        <v>20</v>
      </c>
      <c r="Q38" s="3">
        <v>27.19</v>
      </c>
      <c r="R38" s="3">
        <v>19</v>
      </c>
      <c r="S38" s="3"/>
      <c r="U38" s="3">
        <v>51.2</v>
      </c>
      <c r="V38" s="1">
        <v>23</v>
      </c>
      <c r="AE38" s="9">
        <f t="shared" si="22"/>
        <v>41.721000000000004</v>
      </c>
      <c r="AF38" s="1">
        <f t="shared" si="2"/>
        <v>802</v>
      </c>
      <c r="AG38" s="1">
        <f t="shared" si="3"/>
        <v>889.92</v>
      </c>
      <c r="AH38" s="1">
        <f t="shared" si="4"/>
        <v>1050</v>
      </c>
      <c r="AI38" s="1">
        <f t="shared" si="5"/>
        <v>0</v>
      </c>
      <c r="AJ38" s="1">
        <f t="shared" si="6"/>
        <v>0</v>
      </c>
      <c r="AK38" s="1">
        <f t="shared" si="7"/>
        <v>987.6</v>
      </c>
      <c r="AL38" s="1">
        <f t="shared" si="8"/>
        <v>516.61</v>
      </c>
      <c r="AM38" s="1">
        <f t="shared" si="23"/>
        <v>0</v>
      </c>
      <c r="AN38" s="1">
        <f t="shared" si="24"/>
        <v>1177.6000000000001</v>
      </c>
      <c r="AO38" s="1">
        <f t="shared" si="25"/>
        <v>0</v>
      </c>
      <c r="AP38" s="1">
        <f t="shared" si="26"/>
        <v>0</v>
      </c>
      <c r="AQ38" s="1">
        <f t="shared" si="27"/>
        <v>0</v>
      </c>
      <c r="AR38" s="1">
        <f t="shared" si="28"/>
        <v>0</v>
      </c>
      <c r="AS38" s="1">
        <f t="shared" si="29"/>
        <v>130</v>
      </c>
      <c r="AV38" s="1">
        <v>12</v>
      </c>
      <c r="AW38" s="1" t="s">
        <v>49</v>
      </c>
      <c r="AX38" s="1">
        <v>169.8</v>
      </c>
      <c r="AY38" s="1">
        <v>-1.4</v>
      </c>
      <c r="AZ38" s="1" t="s">
        <v>63</v>
      </c>
    </row>
    <row r="39" spans="1:52" s="1" customFormat="1" ht="22.95" customHeight="1" x14ac:dyDescent="0.3">
      <c r="A39" s="1">
        <v>16</v>
      </c>
      <c r="B39" s="1" t="s">
        <v>80</v>
      </c>
      <c r="C39" s="15" t="s">
        <v>107</v>
      </c>
      <c r="D39" s="12">
        <v>74.8</v>
      </c>
      <c r="E39" s="3">
        <v>40.1</v>
      </c>
      <c r="F39" s="3">
        <v>20</v>
      </c>
      <c r="G39" s="3">
        <v>37.08</v>
      </c>
      <c r="H39" s="1">
        <v>24</v>
      </c>
      <c r="I39" s="3">
        <v>43.75</v>
      </c>
      <c r="J39" s="1">
        <v>24</v>
      </c>
      <c r="K39" s="16"/>
      <c r="M39" s="3"/>
      <c r="N39" s="3"/>
      <c r="O39" s="3">
        <v>49.38</v>
      </c>
      <c r="P39" s="1">
        <v>20</v>
      </c>
      <c r="Q39" s="3">
        <v>27.19</v>
      </c>
      <c r="R39" s="3">
        <v>19</v>
      </c>
      <c r="S39" s="3"/>
      <c r="U39" s="3">
        <v>51.2</v>
      </c>
      <c r="V39" s="1">
        <v>23</v>
      </c>
      <c r="AE39" s="9">
        <f t="shared" si="22"/>
        <v>41.721000000000004</v>
      </c>
      <c r="AF39" s="1">
        <f t="shared" si="2"/>
        <v>802</v>
      </c>
      <c r="AG39" s="1">
        <f t="shared" si="3"/>
        <v>889.92</v>
      </c>
      <c r="AH39" s="1">
        <f t="shared" si="4"/>
        <v>1050</v>
      </c>
      <c r="AI39" s="1">
        <f t="shared" si="5"/>
        <v>0</v>
      </c>
      <c r="AJ39" s="1">
        <f t="shared" si="6"/>
        <v>0</v>
      </c>
      <c r="AK39" s="1">
        <f t="shared" si="7"/>
        <v>987.6</v>
      </c>
      <c r="AL39" s="1">
        <f t="shared" si="8"/>
        <v>516.61</v>
      </c>
      <c r="AM39" s="1">
        <f t="shared" si="23"/>
        <v>0</v>
      </c>
      <c r="AN39" s="1">
        <f t="shared" si="24"/>
        <v>1177.6000000000001</v>
      </c>
      <c r="AO39" s="1">
        <f t="shared" si="25"/>
        <v>0</v>
      </c>
      <c r="AP39" s="1">
        <f t="shared" si="26"/>
        <v>0</v>
      </c>
      <c r="AQ39" s="1">
        <f t="shared" si="27"/>
        <v>0</v>
      </c>
      <c r="AR39" s="1">
        <f t="shared" si="28"/>
        <v>0</v>
      </c>
      <c r="AS39" s="1">
        <f t="shared" si="29"/>
        <v>130</v>
      </c>
      <c r="AV39" s="1">
        <v>12</v>
      </c>
      <c r="AW39" s="1" t="s">
        <v>49</v>
      </c>
      <c r="AX39" s="1">
        <v>169.8</v>
      </c>
      <c r="AY39" s="1">
        <v>-1.4</v>
      </c>
      <c r="AZ39" s="1" t="s">
        <v>63</v>
      </c>
    </row>
    <row r="40" spans="1:52" s="1" customFormat="1" ht="22.95" customHeight="1" x14ac:dyDescent="0.3">
      <c r="A40" s="1">
        <v>18</v>
      </c>
      <c r="B40" s="1" t="s">
        <v>80</v>
      </c>
      <c r="C40" s="15" t="s">
        <v>102</v>
      </c>
      <c r="D40" s="12">
        <v>77.7</v>
      </c>
      <c r="E40" s="3">
        <v>40.83</v>
      </c>
      <c r="F40" s="3">
        <v>24</v>
      </c>
      <c r="G40" s="3">
        <v>33.020000000000003</v>
      </c>
      <c r="H40" s="1">
        <v>24</v>
      </c>
      <c r="I40" s="3"/>
      <c r="K40" s="16"/>
      <c r="M40" s="3">
        <v>46.25</v>
      </c>
      <c r="N40" s="3">
        <v>24</v>
      </c>
      <c r="O40" s="3">
        <v>46.88</v>
      </c>
      <c r="P40" s="1">
        <v>24</v>
      </c>
      <c r="Q40" s="3">
        <v>44.57</v>
      </c>
      <c r="R40" s="3">
        <v>23</v>
      </c>
      <c r="S40" s="3"/>
      <c r="U40" s="3">
        <v>37.659999999999997</v>
      </c>
      <c r="V40" s="1">
        <v>24</v>
      </c>
      <c r="AE40" s="9">
        <f t="shared" si="22"/>
        <v>41.513776223776226</v>
      </c>
      <c r="AF40" s="1">
        <f t="shared" si="2"/>
        <v>979.92</v>
      </c>
      <c r="AG40" s="1">
        <f t="shared" si="3"/>
        <v>792.48</v>
      </c>
      <c r="AH40" s="1">
        <f t="shared" si="4"/>
        <v>0</v>
      </c>
      <c r="AI40" s="1">
        <f t="shared" si="5"/>
        <v>0</v>
      </c>
      <c r="AJ40" s="1">
        <f t="shared" si="6"/>
        <v>1110</v>
      </c>
      <c r="AK40" s="1">
        <f t="shared" si="7"/>
        <v>1125.1200000000001</v>
      </c>
      <c r="AL40" s="1">
        <f t="shared" si="8"/>
        <v>1025.1099999999999</v>
      </c>
      <c r="AM40" s="1">
        <f t="shared" si="23"/>
        <v>0</v>
      </c>
      <c r="AN40" s="1">
        <f t="shared" si="24"/>
        <v>903.83999999999992</v>
      </c>
      <c r="AO40" s="1">
        <f t="shared" si="25"/>
        <v>0</v>
      </c>
      <c r="AP40" s="1">
        <f t="shared" si="26"/>
        <v>0</v>
      </c>
      <c r="AQ40" s="1">
        <f t="shared" si="27"/>
        <v>0</v>
      </c>
      <c r="AR40" s="1">
        <f t="shared" si="28"/>
        <v>0</v>
      </c>
      <c r="AS40" s="1">
        <f t="shared" si="29"/>
        <v>143</v>
      </c>
      <c r="AV40" s="1">
        <v>12</v>
      </c>
      <c r="AW40" s="1" t="s">
        <v>49</v>
      </c>
      <c r="AX40" s="1">
        <v>169.8</v>
      </c>
      <c r="AY40" s="1">
        <v>-1.4</v>
      </c>
      <c r="AZ40" s="1" t="s">
        <v>63</v>
      </c>
    </row>
    <row r="41" spans="1:52" s="1" customFormat="1" ht="22.95" customHeight="1" x14ac:dyDescent="0.3">
      <c r="A41" s="1">
        <v>18</v>
      </c>
      <c r="B41" s="1" t="s">
        <v>80</v>
      </c>
      <c r="C41" s="15" t="s">
        <v>103</v>
      </c>
      <c r="D41" s="12">
        <v>77.7</v>
      </c>
      <c r="E41" s="3">
        <v>40.83</v>
      </c>
      <c r="F41" s="3">
        <v>24</v>
      </c>
      <c r="G41" s="3">
        <v>33.020000000000003</v>
      </c>
      <c r="H41" s="1">
        <v>24</v>
      </c>
      <c r="I41" s="3"/>
      <c r="K41" s="16"/>
      <c r="M41" s="3">
        <v>46.25</v>
      </c>
      <c r="N41" s="3">
        <v>24</v>
      </c>
      <c r="O41" s="3">
        <v>46.88</v>
      </c>
      <c r="P41" s="1">
        <v>24</v>
      </c>
      <c r="Q41" s="3">
        <v>44.57</v>
      </c>
      <c r="R41" s="3">
        <v>23</v>
      </c>
      <c r="S41" s="3"/>
      <c r="U41" s="3">
        <v>37.659999999999997</v>
      </c>
      <c r="V41" s="1">
        <v>24</v>
      </c>
      <c r="AE41" s="9">
        <f t="shared" si="22"/>
        <v>41.513776223776226</v>
      </c>
      <c r="AF41" s="1">
        <f t="shared" si="2"/>
        <v>979.92</v>
      </c>
      <c r="AG41" s="1">
        <f t="shared" si="3"/>
        <v>792.48</v>
      </c>
      <c r="AH41" s="1">
        <f t="shared" si="4"/>
        <v>0</v>
      </c>
      <c r="AI41" s="1">
        <f t="shared" si="5"/>
        <v>0</v>
      </c>
      <c r="AJ41" s="1">
        <f t="shared" si="6"/>
        <v>1110</v>
      </c>
      <c r="AK41" s="1">
        <f t="shared" si="7"/>
        <v>1125.1200000000001</v>
      </c>
      <c r="AL41" s="1">
        <f t="shared" si="8"/>
        <v>1025.1099999999999</v>
      </c>
      <c r="AM41" s="1">
        <f t="shared" si="23"/>
        <v>0</v>
      </c>
      <c r="AN41" s="1">
        <f t="shared" si="24"/>
        <v>903.83999999999992</v>
      </c>
      <c r="AO41" s="1">
        <f t="shared" si="25"/>
        <v>0</v>
      </c>
      <c r="AP41" s="1">
        <f t="shared" si="26"/>
        <v>0</v>
      </c>
      <c r="AQ41" s="1">
        <f t="shared" si="27"/>
        <v>0</v>
      </c>
      <c r="AR41" s="1">
        <f t="shared" si="28"/>
        <v>0</v>
      </c>
      <c r="AS41" s="1">
        <f t="shared" si="29"/>
        <v>143</v>
      </c>
      <c r="AV41" s="1">
        <v>12</v>
      </c>
      <c r="AW41" s="1" t="s">
        <v>49</v>
      </c>
      <c r="AX41" s="1">
        <v>169.8</v>
      </c>
      <c r="AY41" s="1">
        <v>-1.4</v>
      </c>
      <c r="AZ41" s="1" t="s">
        <v>63</v>
      </c>
    </row>
    <row r="42" spans="1:52" s="1" customFormat="1" ht="22.95" hidden="1" customHeight="1" x14ac:dyDescent="0.3">
      <c r="A42" s="1">
        <v>30</v>
      </c>
      <c r="B42" s="1" t="s">
        <v>80</v>
      </c>
      <c r="C42" s="15" t="s">
        <v>104</v>
      </c>
      <c r="D42" s="12">
        <v>80.2</v>
      </c>
      <c r="E42" s="3"/>
      <c r="F42" s="3"/>
      <c r="G42" s="3"/>
      <c r="I42" s="3"/>
      <c r="K42" s="16"/>
      <c r="AE42" s="9">
        <f t="shared" ref="AE42:AE45" si="30">IF(AS42=0,"",SUM(AF42:AR42)/AS42)</f>
        <v>0</v>
      </c>
      <c r="AF42" s="1">
        <f t="shared" si="2"/>
        <v>0</v>
      </c>
      <c r="AG42" s="1">
        <f t="shared" si="3"/>
        <v>0</v>
      </c>
      <c r="AH42" s="1">
        <f t="shared" si="4"/>
        <v>0</v>
      </c>
      <c r="AI42" s="1">
        <f t="shared" si="5"/>
        <v>0</v>
      </c>
      <c r="AJ42" s="1">
        <f t="shared" si="6"/>
        <v>0</v>
      </c>
      <c r="AK42" s="1">
        <f t="shared" si="7"/>
        <v>0</v>
      </c>
      <c r="AL42" s="1">
        <f t="shared" si="8"/>
        <v>0</v>
      </c>
      <c r="AM42" s="1">
        <f t="shared" ref="AM42:AM45" si="31">S42*T42</f>
        <v>0</v>
      </c>
      <c r="AN42" s="1">
        <f t="shared" ref="AN42:AN45" si="32">U42*V42</f>
        <v>0</v>
      </c>
      <c r="AO42" s="1">
        <f t="shared" ref="AO42:AO45" si="33">W42*X42</f>
        <v>0</v>
      </c>
      <c r="AP42" s="1">
        <f t="shared" ref="AP42:AP45" si="34">Y42*Z42</f>
        <v>0</v>
      </c>
      <c r="AQ42" s="1">
        <f t="shared" ref="AQ42:AQ45" si="35">AA42*AB42</f>
        <v>0</v>
      </c>
      <c r="AR42" s="1">
        <f t="shared" ref="AR42:AR45" si="36">AC42*AD42</f>
        <v>0</v>
      </c>
      <c r="AS42" s="1">
        <v>24</v>
      </c>
      <c r="AV42" s="1">
        <v>18</v>
      </c>
      <c r="AW42" s="1" t="s">
        <v>49</v>
      </c>
      <c r="AX42" s="1">
        <v>150.6</v>
      </c>
      <c r="AY42" s="1">
        <v>1.6</v>
      </c>
      <c r="AZ42" s="1" t="s">
        <v>105</v>
      </c>
    </row>
    <row r="43" spans="1:52" s="1" customFormat="1" ht="22.95" hidden="1" customHeight="1" x14ac:dyDescent="0.3">
      <c r="A43" s="1">
        <v>10</v>
      </c>
      <c r="B43" s="1" t="s">
        <v>80</v>
      </c>
      <c r="C43" s="15" t="s">
        <v>89</v>
      </c>
      <c r="D43" s="12">
        <v>80.2</v>
      </c>
      <c r="E43" s="3"/>
      <c r="F43" s="3"/>
      <c r="G43" s="3"/>
      <c r="I43" s="3"/>
      <c r="K43" s="16"/>
      <c r="AE43" s="9">
        <f t="shared" si="30"/>
        <v>0</v>
      </c>
      <c r="AF43" s="1">
        <f t="shared" si="2"/>
        <v>0</v>
      </c>
      <c r="AG43" s="1">
        <f t="shared" si="3"/>
        <v>0</v>
      </c>
      <c r="AH43" s="1">
        <f t="shared" si="4"/>
        <v>0</v>
      </c>
      <c r="AI43" s="1">
        <f t="shared" si="5"/>
        <v>0</v>
      </c>
      <c r="AJ43" s="1">
        <f t="shared" si="6"/>
        <v>0</v>
      </c>
      <c r="AK43" s="1">
        <f t="shared" si="7"/>
        <v>0</v>
      </c>
      <c r="AL43" s="1">
        <f t="shared" si="8"/>
        <v>0</v>
      </c>
      <c r="AM43" s="1">
        <f t="shared" si="31"/>
        <v>0</v>
      </c>
      <c r="AN43" s="1">
        <f t="shared" si="32"/>
        <v>0</v>
      </c>
      <c r="AO43" s="1">
        <f t="shared" si="33"/>
        <v>0</v>
      </c>
      <c r="AP43" s="1">
        <f t="shared" si="34"/>
        <v>0</v>
      </c>
      <c r="AQ43" s="1">
        <f t="shared" si="35"/>
        <v>0</v>
      </c>
      <c r="AR43" s="1">
        <f t="shared" si="36"/>
        <v>0</v>
      </c>
      <c r="AS43" s="1">
        <v>24</v>
      </c>
      <c r="AV43" s="1">
        <v>23</v>
      </c>
      <c r="AW43" s="1" t="s">
        <v>49</v>
      </c>
      <c r="AX43" s="1">
        <v>146.19999999999999</v>
      </c>
      <c r="AZ43" s="1" t="s">
        <v>90</v>
      </c>
    </row>
    <row r="44" spans="1:52" s="1" customFormat="1" ht="22.95" hidden="1" customHeight="1" x14ac:dyDescent="0.3">
      <c r="B44" s="1" t="s">
        <v>80</v>
      </c>
      <c r="C44" s="15" t="s">
        <v>81</v>
      </c>
      <c r="D44" s="11">
        <v>62.4</v>
      </c>
      <c r="E44" s="3"/>
      <c r="F44" s="3">
        <v>24</v>
      </c>
      <c r="G44" s="3"/>
      <c r="I44" s="3"/>
      <c r="K44" s="16"/>
      <c r="AE44" s="9">
        <f t="shared" si="30"/>
        <v>0</v>
      </c>
      <c r="AF44" s="1">
        <f t="shared" si="2"/>
        <v>0</v>
      </c>
      <c r="AG44" s="1">
        <f t="shared" si="3"/>
        <v>0</v>
      </c>
      <c r="AH44" s="1">
        <f t="shared" si="4"/>
        <v>0</v>
      </c>
      <c r="AI44" s="1">
        <f t="shared" si="5"/>
        <v>0</v>
      </c>
      <c r="AJ44" s="1">
        <f t="shared" si="6"/>
        <v>0</v>
      </c>
      <c r="AK44" s="1">
        <f t="shared" si="7"/>
        <v>0</v>
      </c>
      <c r="AL44" s="1">
        <f t="shared" si="8"/>
        <v>0</v>
      </c>
      <c r="AM44" s="1">
        <f t="shared" si="31"/>
        <v>0</v>
      </c>
      <c r="AN44" s="1">
        <f t="shared" si="32"/>
        <v>0</v>
      </c>
      <c r="AO44" s="1">
        <f t="shared" si="33"/>
        <v>0</v>
      </c>
      <c r="AP44" s="1">
        <f t="shared" si="34"/>
        <v>0</v>
      </c>
      <c r="AQ44" s="1">
        <f t="shared" si="35"/>
        <v>0</v>
      </c>
      <c r="AR44" s="1">
        <f t="shared" si="36"/>
        <v>0</v>
      </c>
      <c r="AS44" s="1">
        <v>24</v>
      </c>
      <c r="AV44" s="1">
        <v>17</v>
      </c>
      <c r="AW44" s="1" t="s">
        <v>49</v>
      </c>
      <c r="AX44" s="1">
        <v>155.19999999999999</v>
      </c>
      <c r="AY44" s="1">
        <v>-6.5</v>
      </c>
      <c r="AZ44" s="1" t="s">
        <v>82</v>
      </c>
    </row>
    <row r="45" spans="1:52" s="1" customFormat="1" ht="22.95" hidden="1" customHeight="1" x14ac:dyDescent="0.3">
      <c r="A45" s="1">
        <v>7</v>
      </c>
      <c r="B45" s="1" t="s">
        <v>80</v>
      </c>
      <c r="C45" s="15" t="s">
        <v>86</v>
      </c>
      <c r="D45" s="12">
        <v>58</v>
      </c>
      <c r="E45" s="3"/>
      <c r="F45" s="3"/>
      <c r="G45" s="3"/>
      <c r="I45" s="3"/>
      <c r="K45" s="16"/>
      <c r="AE45" s="9">
        <f t="shared" si="30"/>
        <v>0</v>
      </c>
      <c r="AF45" s="1">
        <f t="shared" si="2"/>
        <v>0</v>
      </c>
      <c r="AG45" s="1">
        <f t="shared" si="3"/>
        <v>0</v>
      </c>
      <c r="AH45" s="1">
        <f t="shared" si="4"/>
        <v>0</v>
      </c>
      <c r="AI45" s="1">
        <f t="shared" si="5"/>
        <v>0</v>
      </c>
      <c r="AJ45" s="1">
        <f t="shared" si="6"/>
        <v>0</v>
      </c>
      <c r="AK45" s="1">
        <f t="shared" si="7"/>
        <v>0</v>
      </c>
      <c r="AL45" s="1">
        <f t="shared" si="8"/>
        <v>0</v>
      </c>
      <c r="AM45" s="1">
        <f t="shared" si="31"/>
        <v>0</v>
      </c>
      <c r="AN45" s="1">
        <f t="shared" si="32"/>
        <v>0</v>
      </c>
      <c r="AO45" s="1">
        <f t="shared" si="33"/>
        <v>0</v>
      </c>
      <c r="AP45" s="1">
        <f t="shared" si="34"/>
        <v>0</v>
      </c>
      <c r="AQ45" s="1">
        <f t="shared" si="35"/>
        <v>0</v>
      </c>
      <c r="AR45" s="1">
        <f t="shared" si="36"/>
        <v>0</v>
      </c>
      <c r="AS45" s="1">
        <v>24</v>
      </c>
      <c r="AV45" s="1">
        <v>22</v>
      </c>
      <c r="AW45" s="1" t="s">
        <v>49</v>
      </c>
      <c r="AX45" s="1">
        <v>147.4</v>
      </c>
      <c r="AY45" s="1">
        <v>-2</v>
      </c>
      <c r="AZ45" s="1" t="s">
        <v>87</v>
      </c>
    </row>
  </sheetData>
  <sortState xmlns:xlrd2="http://schemas.microsoft.com/office/spreadsheetml/2017/richdata2" ref="A23:BH41">
    <sortCondition descending="1" ref="AE23:AE41"/>
  </sortState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Berkers</dc:creator>
  <cp:lastModifiedBy>A Lamers</cp:lastModifiedBy>
  <dcterms:created xsi:type="dcterms:W3CDTF">2025-06-20T10:29:52Z</dcterms:created>
  <dcterms:modified xsi:type="dcterms:W3CDTF">2025-08-31T20:15:54Z</dcterms:modified>
</cp:coreProperties>
</file>