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60f42bf7391da4/Documenten/ABC de Peel/website/"/>
    </mc:Choice>
  </mc:AlternateContent>
  <xr:revisionPtr revIDLastSave="0" documentId="8_{96080320-3BE3-4BE6-B7A8-1E769D06E39B}" xr6:coauthVersionLast="47" xr6:coauthVersionMax="47" xr10:uidLastSave="{00000000-0000-0000-0000-000000000000}"/>
  <bookViews>
    <workbookView xWindow="-108" yWindow="-108" windowWidth="23256" windowHeight="12576" xr2:uid="{6525F2D0-EDE2-4C97-949A-74946ECD33D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67" i="1" l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25" i="1" l="1"/>
  <c r="AE60" i="1"/>
  <c r="AE65" i="1"/>
  <c r="AE45" i="1"/>
  <c r="AE4" i="1"/>
  <c r="AE5" i="1"/>
  <c r="AE17" i="1"/>
  <c r="AE14" i="1"/>
  <c r="AE19" i="1"/>
  <c r="AE39" i="1"/>
  <c r="AE62" i="1"/>
  <c r="AE46" i="1"/>
  <c r="AE54" i="1"/>
  <c r="AE42" i="1"/>
  <c r="AE67" i="1"/>
  <c r="AE11" i="1"/>
  <c r="AE58" i="1"/>
  <c r="AE8" i="1"/>
  <c r="AE12" i="1"/>
  <c r="AE10" i="1"/>
  <c r="AE24" i="1"/>
  <c r="AE22" i="1"/>
  <c r="AE28" i="1"/>
  <c r="AE30" i="1"/>
  <c r="AE34" i="1"/>
  <c r="AE40" i="1"/>
  <c r="AE50" i="1"/>
  <c r="AE15" i="1"/>
  <c r="AE35" i="1"/>
  <c r="AE38" i="1"/>
  <c r="AE47" i="1"/>
  <c r="AE55" i="1"/>
  <c r="AE64" i="1"/>
  <c r="AE16" i="1"/>
  <c r="AE3" i="1"/>
  <c r="AE6" i="1"/>
  <c r="AE18" i="1"/>
  <c r="AE13" i="1"/>
  <c r="AE20" i="1"/>
  <c r="AE29" i="1"/>
  <c r="AE31" i="1"/>
  <c r="AE37" i="1"/>
  <c r="AE41" i="1"/>
  <c r="AE63" i="1"/>
  <c r="AE26" i="1"/>
  <c r="AE36" i="1"/>
  <c r="AE44" i="1"/>
  <c r="AE48" i="1"/>
  <c r="AE53" i="1"/>
  <c r="AE56" i="1"/>
  <c r="AE49" i="1"/>
  <c r="AE52" i="1"/>
  <c r="AE61" i="1"/>
  <c r="AE7" i="1"/>
  <c r="AE9" i="1"/>
  <c r="AE23" i="1"/>
  <c r="AE21" i="1"/>
  <c r="AE27" i="1"/>
  <c r="AE33" i="1"/>
  <c r="AE51" i="1"/>
  <c r="AE59" i="1"/>
  <c r="AE66" i="1"/>
  <c r="AE57" i="1"/>
  <c r="AE43" i="1"/>
  <c r="A25" i="1" l="1"/>
  <c r="A11" i="1"/>
  <c r="A29" i="1"/>
  <c r="A13" i="1"/>
  <c r="A28" i="1"/>
  <c r="A12" i="1"/>
  <c r="A24" i="1"/>
  <c r="A4" i="1"/>
  <c r="A15" i="1"/>
  <c r="A30" i="1"/>
  <c r="A17" i="1"/>
  <c r="A22" i="1"/>
  <c r="A7" i="1"/>
  <c r="A18" i="1"/>
  <c r="A3" i="1"/>
  <c r="A27" i="1"/>
  <c r="A5" i="1"/>
  <c r="A6" i="1"/>
  <c r="A21" i="1"/>
  <c r="A31" i="1"/>
  <c r="A23" i="1"/>
  <c r="A10" i="1"/>
  <c r="A9" i="1"/>
  <c r="A26" i="1"/>
  <c r="A20" i="1"/>
  <c r="A19" i="1"/>
  <c r="A14" i="1"/>
  <c r="A16" i="1"/>
  <c r="A8" i="1"/>
</calcChain>
</file>

<file path=xl/sharedStrings.xml><?xml version="1.0" encoding="utf-8"?>
<sst xmlns="http://schemas.openxmlformats.org/spreadsheetml/2006/main" count="306" uniqueCount="131">
  <si>
    <t>Stand woensdag zomercompetitie 2025</t>
  </si>
  <si>
    <t>Datum</t>
  </si>
  <si>
    <t>Gemiddeld</t>
  </si>
  <si>
    <t>Rang</t>
  </si>
  <si>
    <t>Groep</t>
  </si>
  <si>
    <t>Ranking 80,5 en hoger</t>
  </si>
  <si>
    <t>Rank.1juni</t>
  </si>
  <si>
    <t>ronde 1</t>
  </si>
  <si>
    <t>Spel 1</t>
  </si>
  <si>
    <t>ronde 2</t>
  </si>
  <si>
    <t>Spel 2</t>
  </si>
  <si>
    <t>ronde 3</t>
  </si>
  <si>
    <t>Spel 3</t>
  </si>
  <si>
    <t>ronde 4</t>
  </si>
  <si>
    <t>Spel 4</t>
  </si>
  <si>
    <t>ronde 5</t>
  </si>
  <si>
    <t>Spel 5</t>
  </si>
  <si>
    <t>ronde 6</t>
  </si>
  <si>
    <t>Spel 6</t>
  </si>
  <si>
    <t>ronde 7</t>
  </si>
  <si>
    <t>Spel 7</t>
  </si>
  <si>
    <t>ronde 8</t>
  </si>
  <si>
    <t>Spel 8</t>
  </si>
  <si>
    <t>ronde 9</t>
  </si>
  <si>
    <t>Spel 9</t>
  </si>
  <si>
    <t>ronde 10</t>
  </si>
  <si>
    <t>Spel 10</t>
  </si>
  <si>
    <t>ronde 11</t>
  </si>
  <si>
    <t>Spel 11</t>
  </si>
  <si>
    <t>ronde 12</t>
  </si>
  <si>
    <t>Spel 12</t>
  </si>
  <si>
    <t>ronde 13</t>
  </si>
  <si>
    <t>Spel 13</t>
  </si>
  <si>
    <t>score 1</t>
  </si>
  <si>
    <t>score 2</t>
  </si>
  <si>
    <t>score 3</t>
  </si>
  <si>
    <t>score 4</t>
  </si>
  <si>
    <t>score 5</t>
  </si>
  <si>
    <t>score 6</t>
  </si>
  <si>
    <t>score 7</t>
  </si>
  <si>
    <t>score 8</t>
  </si>
  <si>
    <t>score 9</t>
  </si>
  <si>
    <t>score 10</t>
  </si>
  <si>
    <t>score 11</t>
  </si>
  <si>
    <t>score 12</t>
  </si>
  <si>
    <t>score 13</t>
  </si>
  <si>
    <t>spellen</t>
  </si>
  <si>
    <t>rood</t>
  </si>
  <si>
    <t>Marja Peters</t>
  </si>
  <si>
    <t>A</t>
  </si>
  <si>
    <t>Nelly van Geffen (82,1) &amp; Hanny van der Loo (82,1)</t>
  </si>
  <si>
    <t>Herbert Clevis</t>
  </si>
  <si>
    <t>Nellie v.Dijk</t>
  </si>
  <si>
    <t>Nora van de Rijdt (86,1) &amp; Marjan van Oosterhout (86,9)</t>
  </si>
  <si>
    <t>Hans Berkers</t>
  </si>
  <si>
    <t>Helma Wierts (92,5) &amp; Faas Peters (92,5)</t>
  </si>
  <si>
    <t>Evert Manders</t>
  </si>
  <si>
    <t>Frans Hoefnagels (82,9) &amp; Theo Manders (82,9)</t>
  </si>
  <si>
    <t>Bjorn Rosenberg</t>
  </si>
  <si>
    <t>Ruud Wierts</t>
  </si>
  <si>
    <t>Evert Manders (92,3) &amp; Bjorn Rosenberg (92,3)</t>
  </si>
  <si>
    <t>Jan Jaspers</t>
  </si>
  <si>
    <t>Nel Jaspers</t>
  </si>
  <si>
    <t>Truus van de Kruijs (84,9) &amp; Ria van Roy (84,9)</t>
  </si>
  <si>
    <t>Jos Bongers</t>
  </si>
  <si>
    <t>Faas Peters</t>
  </si>
  <si>
    <t>Jos Bongers (88,0) &amp; Nel Jaspers (88,0)</t>
  </si>
  <si>
    <t>Helma Wierts</t>
  </si>
  <si>
    <t>Herbert Clevis (91,5) &amp; Marja Peters (91,5)</t>
  </si>
  <si>
    <t>Piet Aarts</t>
  </si>
  <si>
    <t>Jan Jaspers (90,0) &amp; Ruud Wierts (90,0)</t>
  </si>
  <si>
    <t>Martien v.Heugten</t>
  </si>
  <si>
    <t>Piet Aarts (89,9) &amp; Martien van Heugten (89,9)</t>
  </si>
  <si>
    <t>Jo v.Hoef</t>
  </si>
  <si>
    <t>Gerard Leenders</t>
  </si>
  <si>
    <t>Henriettte Hoebergen</t>
  </si>
  <si>
    <t>Frits Hoebergen</t>
  </si>
  <si>
    <t>Ton Bakens</t>
  </si>
  <si>
    <t>Jac Huijsmans</t>
  </si>
  <si>
    <t>Jo van Hoef (89,3) &amp; Gerard Leenders (87,8)</t>
  </si>
  <si>
    <t>Mia Kanters</t>
  </si>
  <si>
    <t>Jo v.Horssen</t>
  </si>
  <si>
    <t>Rini Zegers</t>
  </si>
  <si>
    <t>Robert Hurkmans</t>
  </si>
  <si>
    <t>Mirjam Goorhuis</t>
  </si>
  <si>
    <t>Theo Manders</t>
  </si>
  <si>
    <t>Frans Hoefnagels</t>
  </si>
  <si>
    <t>Jeanne de Leijer</t>
  </si>
  <si>
    <t>Elly Schrijvers</t>
  </si>
  <si>
    <t>Ranking -80,5</t>
  </si>
  <si>
    <t>Jac Huijsmans (77,2) &amp; Rini Zegers (79,2)</t>
  </si>
  <si>
    <t>wit</t>
  </si>
  <si>
    <t>Angele Lingg</t>
  </si>
  <si>
    <t>Theo Isbouts (76,3) &amp; Petra van Brussel (78,9)</t>
  </si>
  <si>
    <t>Nora v.d.Rijdt</t>
  </si>
  <si>
    <t>Marianne v.Oosterhout</t>
  </si>
  <si>
    <t>Truus v.d.Kruijs</t>
  </si>
  <si>
    <t>Jos Padberg</t>
  </si>
  <si>
    <t>Frans Cuppen</t>
  </si>
  <si>
    <t>Maria v.Oosterhout</t>
  </si>
  <si>
    <t>Gerard v.Helmond</t>
  </si>
  <si>
    <t>Mirjam Goorhuis (73,7) &amp; Robert Hurkmans (73,7)</t>
  </si>
  <si>
    <t>Marjo Stevens</t>
  </si>
  <si>
    <t>Theo Jonker</t>
  </si>
  <si>
    <t>Harrie Veldman</t>
  </si>
  <si>
    <t>Vera Veldman (73,1) &amp; Harry Veldman (73,1)</t>
  </si>
  <si>
    <t>Petra v.Brussel</t>
  </si>
  <si>
    <t>Theo Isbouts</t>
  </si>
  <si>
    <t>Betsie v.Abeelen</t>
  </si>
  <si>
    <t>Nettie Mulder</t>
  </si>
  <si>
    <t>Gerrie Kwarten</t>
  </si>
  <si>
    <t>Toos Bijnen</t>
  </si>
  <si>
    <t>Erneste Mulder</t>
  </si>
  <si>
    <t>René Bakens</t>
  </si>
  <si>
    <t>Frans Jacobs</t>
  </si>
  <si>
    <t>Nelly v.Geffen</t>
  </si>
  <si>
    <t>Hanny v.d.Loo</t>
  </si>
  <si>
    <t>Marianne Bakker</t>
  </si>
  <si>
    <t>Monique Fortuin</t>
  </si>
  <si>
    <t>Ria v.Roy</t>
  </si>
  <si>
    <t>Ben Koolen</t>
  </si>
  <si>
    <t>Nelly v.Grimsbergen</t>
  </si>
  <si>
    <t>Gerard v.Grimsbergen</t>
  </si>
  <si>
    <t>Thieu Wijnen</t>
  </si>
  <si>
    <t>Irene Wiegerinck</t>
  </si>
  <si>
    <t>Vera Veldman</t>
  </si>
  <si>
    <t>Monique Fortuin (75,3) &amp; Ben Koolen (75,3)</t>
  </si>
  <si>
    <t>Willemien Berkvens</t>
  </si>
  <si>
    <t>Toos Peeters</t>
  </si>
  <si>
    <t>Lea Wijnen</t>
  </si>
  <si>
    <t>José v.Loon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</si>
</sst>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2" borderId="0" xfId="0" applyFont="1" applyFill="1"/>
    <xf numFmtId="0" fontId="1" fillId="3" borderId="0" xfId="0" applyFont="1" applyFill="1"/>
    <xf numFmtId="0" fontId="4" fillId="3" borderId="0" xfId="0" applyFont="1" applyFill="1"/>
    <xf numFmtId="0" fontId="3" fillId="0" borderId="0" xfId="0" applyFont="1"/>
    <xf numFmtId="0" fontId="5" fillId="0" borderId="0" xfId="0" applyFont="1"/>
    <xf numFmtId="2" fontId="3" fillId="4" borderId="0" xfId="0" applyNumberFormat="1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5" borderId="0" xfId="0" applyFont="1" applyFill="1"/>
    <xf numFmtId="0" fontId="3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8C19C-CB35-411F-B00C-7C0B0FC31C01}">
  <dimension ref="A1:AZ69"/>
  <sheetViews>
    <sheetView tabSelected="1" topLeftCell="A25" workbookViewId="0">
      <selection activeCell="BN28" sqref="BN28"/>
    </sheetView>
  </sheetViews>
  <sheetFormatPr defaultRowHeight="14.4" x14ac:dyDescent="0.3"/>
  <cols>
    <col min="3" max="3" width="25.6640625" bestFit="1" customWidth="1"/>
    <col min="4" max="4" width="11" style="14" bestFit="1" customWidth="1"/>
    <col min="6" max="6" width="0" hidden="1" customWidth="1"/>
    <col min="8" max="8" width="8.88671875" hidden="1" customWidth="1"/>
    <col min="9" max="9" width="8.88671875" customWidth="1"/>
    <col min="10" max="30" width="8.88671875" hidden="1" customWidth="1"/>
    <col min="31" max="31" width="14.5546875" style="8" bestFit="1" customWidth="1"/>
    <col min="32" max="59" width="0" hidden="1" customWidth="1"/>
  </cols>
  <sheetData>
    <row r="1" spans="1:52" s="2" customFormat="1" ht="17.399999999999999" x14ac:dyDescent="0.3">
      <c r="A1" s="16" t="s">
        <v>0</v>
      </c>
      <c r="B1" s="16"/>
      <c r="C1" s="16"/>
      <c r="D1" s="16"/>
      <c r="AC1" s="2" t="s">
        <v>1</v>
      </c>
      <c r="AE1" s="7" t="s">
        <v>2</v>
      </c>
    </row>
    <row r="2" spans="1:52" s="1" customFormat="1" ht="22.2" customHeight="1" x14ac:dyDescent="0.3">
      <c r="A2" s="1" t="s">
        <v>3</v>
      </c>
      <c r="B2" s="1" t="s">
        <v>4</v>
      </c>
      <c r="C2" s="1" t="s">
        <v>5</v>
      </c>
      <c r="D2" s="1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17</v>
      </c>
      <c r="P2" s="1" t="s">
        <v>18</v>
      </c>
      <c r="Q2" s="1" t="s">
        <v>19</v>
      </c>
      <c r="R2" s="1" t="s">
        <v>20</v>
      </c>
      <c r="S2" s="1" t="s">
        <v>21</v>
      </c>
      <c r="T2" s="1" t="s">
        <v>22</v>
      </c>
      <c r="U2" s="1" t="s">
        <v>23</v>
      </c>
      <c r="V2" s="1" t="s">
        <v>24</v>
      </c>
      <c r="W2" s="1" t="s">
        <v>25</v>
      </c>
      <c r="X2" s="1" t="s">
        <v>26</v>
      </c>
      <c r="Y2" s="1" t="s">
        <v>27</v>
      </c>
      <c r="Z2" s="1" t="s">
        <v>28</v>
      </c>
      <c r="AA2" s="1" t="s">
        <v>29</v>
      </c>
      <c r="AB2" s="1" t="s">
        <v>30</v>
      </c>
      <c r="AC2" s="1" t="s">
        <v>31</v>
      </c>
      <c r="AD2" s="1" t="s">
        <v>32</v>
      </c>
      <c r="AE2" s="3"/>
      <c r="AF2" s="1" t="s">
        <v>33</v>
      </c>
      <c r="AG2" s="1" t="s">
        <v>34</v>
      </c>
      <c r="AH2" s="1" t="s">
        <v>35</v>
      </c>
      <c r="AI2" s="1" t="s">
        <v>36</v>
      </c>
      <c r="AJ2" s="1" t="s">
        <v>37</v>
      </c>
      <c r="AK2" s="1" t="s">
        <v>38</v>
      </c>
      <c r="AL2" s="1" t="s">
        <v>39</v>
      </c>
      <c r="AM2" s="1" t="s">
        <v>40</v>
      </c>
      <c r="AN2" s="1" t="s">
        <v>41</v>
      </c>
      <c r="AO2" s="1" t="s">
        <v>42</v>
      </c>
      <c r="AP2" s="1" t="s">
        <v>43</v>
      </c>
      <c r="AQ2" s="1" t="s">
        <v>44</v>
      </c>
      <c r="AR2" s="1" t="s">
        <v>45</v>
      </c>
      <c r="AS2" s="1" t="s">
        <v>46</v>
      </c>
    </row>
    <row r="3" spans="1:52" s="1" customFormat="1" ht="22.2" customHeight="1" x14ac:dyDescent="0.3">
      <c r="A3" s="1">
        <f t="shared" ref="A3:A31" si="0">IF(AE3="","",RANK(AE3,AE$3:AE$32))</f>
        <v>1</v>
      </c>
      <c r="B3" s="4" t="s">
        <v>47</v>
      </c>
      <c r="C3" s="15" t="s">
        <v>52</v>
      </c>
      <c r="D3" s="12">
        <v>88.3</v>
      </c>
      <c r="E3" s="3">
        <v>60.76</v>
      </c>
      <c r="F3" s="3">
        <v>24</v>
      </c>
      <c r="G3" s="3">
        <v>56.67</v>
      </c>
      <c r="H3" s="1">
        <v>24</v>
      </c>
      <c r="I3" s="3">
        <v>66.67</v>
      </c>
      <c r="J3" s="1">
        <v>24</v>
      </c>
      <c r="AE3" s="9">
        <f t="shared" ref="AE3:AE31" si="1">IF(AS3=0,"",SUM(AF3:AR3)/AS3)</f>
        <v>61.36666666666666</v>
      </c>
      <c r="AF3" s="1">
        <f t="shared" ref="AF3:AF34" si="2">E3*F3</f>
        <v>1458.24</v>
      </c>
      <c r="AG3" s="1">
        <f t="shared" ref="AG3:AG31" si="3">G3*H3</f>
        <v>1360.08</v>
      </c>
      <c r="AH3" s="1">
        <f t="shared" ref="AH3:AH31" si="4">I3*J3</f>
        <v>1600.08</v>
      </c>
      <c r="AI3" s="1">
        <f t="shared" ref="AI3:AI31" si="5">K3*L3</f>
        <v>0</v>
      </c>
      <c r="AJ3" s="1">
        <f t="shared" ref="AJ3:AJ31" si="6">M3*N3</f>
        <v>0</v>
      </c>
      <c r="AK3" s="1">
        <f t="shared" ref="AK3:AK31" si="7">O3*P3</f>
        <v>0</v>
      </c>
      <c r="AL3" s="1">
        <f t="shared" ref="AL3:AL31" si="8">Q3*R3</f>
        <v>0</v>
      </c>
      <c r="AM3" s="1">
        <f t="shared" ref="AM3:AM31" si="9">S3*T3</f>
        <v>0</v>
      </c>
      <c r="AN3" s="1">
        <f t="shared" ref="AN3:AN31" si="10">U3*V3</f>
        <v>0</v>
      </c>
      <c r="AO3" s="1">
        <f t="shared" ref="AO3:AO31" si="11">W3*X3</f>
        <v>0</v>
      </c>
      <c r="AP3" s="1">
        <f t="shared" ref="AP3:AP31" si="12">Y3*Z3</f>
        <v>0</v>
      </c>
      <c r="AQ3" s="1">
        <f t="shared" ref="AQ3:AQ31" si="13">AA3*AB3</f>
        <v>0</v>
      </c>
      <c r="AR3" s="1">
        <f t="shared" ref="AR3:AR31" si="14">AC3*AD3</f>
        <v>0</v>
      </c>
      <c r="AS3" s="1">
        <f t="shared" ref="AS3:AS31" si="15">F3+H3+J3+L3+N3+P3+R3+T3+V3+X3+Z3+AB3+AD3</f>
        <v>72</v>
      </c>
      <c r="AV3" s="1">
        <v>1</v>
      </c>
      <c r="AW3" s="1" t="s">
        <v>49</v>
      </c>
      <c r="AX3" s="1">
        <v>185</v>
      </c>
      <c r="AY3" s="1">
        <v>2.6</v>
      </c>
      <c r="AZ3" s="1" t="s">
        <v>55</v>
      </c>
    </row>
    <row r="4" spans="1:52" s="1" customFormat="1" ht="22.2" customHeight="1" x14ac:dyDescent="0.3">
      <c r="A4" s="1">
        <f t="shared" si="0"/>
        <v>1</v>
      </c>
      <c r="B4" s="4" t="s">
        <v>47</v>
      </c>
      <c r="C4" s="15" t="s">
        <v>54</v>
      </c>
      <c r="D4" s="12">
        <v>88.3</v>
      </c>
      <c r="E4" s="3">
        <v>60.76</v>
      </c>
      <c r="F4" s="3">
        <v>24</v>
      </c>
      <c r="G4" s="3">
        <v>56.67</v>
      </c>
      <c r="H4" s="1">
        <v>24</v>
      </c>
      <c r="I4" s="3">
        <v>66.67</v>
      </c>
      <c r="J4" s="1">
        <v>24</v>
      </c>
      <c r="AE4" s="9">
        <f t="shared" si="1"/>
        <v>61.36666666666666</v>
      </c>
      <c r="AF4" s="1">
        <f t="shared" si="2"/>
        <v>1458.24</v>
      </c>
      <c r="AG4" s="1">
        <f t="shared" si="3"/>
        <v>1360.08</v>
      </c>
      <c r="AH4" s="1">
        <f t="shared" si="4"/>
        <v>1600.08</v>
      </c>
      <c r="AI4" s="1">
        <f t="shared" si="5"/>
        <v>0</v>
      </c>
      <c r="AJ4" s="1">
        <f t="shared" si="6"/>
        <v>0</v>
      </c>
      <c r="AK4" s="1">
        <f t="shared" si="7"/>
        <v>0</v>
      </c>
      <c r="AL4" s="1">
        <f t="shared" si="8"/>
        <v>0</v>
      </c>
      <c r="AM4" s="1">
        <f t="shared" si="9"/>
        <v>0</v>
      </c>
      <c r="AN4" s="1">
        <f t="shared" si="10"/>
        <v>0</v>
      </c>
      <c r="AO4" s="1">
        <f t="shared" si="11"/>
        <v>0</v>
      </c>
      <c r="AP4" s="1">
        <f t="shared" si="12"/>
        <v>0</v>
      </c>
      <c r="AQ4" s="1">
        <f t="shared" si="13"/>
        <v>0</v>
      </c>
      <c r="AR4" s="1">
        <f t="shared" si="14"/>
        <v>0</v>
      </c>
      <c r="AS4" s="1">
        <f t="shared" si="15"/>
        <v>72</v>
      </c>
      <c r="AV4" s="1">
        <v>10</v>
      </c>
      <c r="AW4" s="1" t="s">
        <v>49</v>
      </c>
      <c r="AX4" s="1">
        <v>173</v>
      </c>
      <c r="AY4" s="1">
        <v>2.2999999999999998</v>
      </c>
      <c r="AZ4" s="1" t="s">
        <v>53</v>
      </c>
    </row>
    <row r="5" spans="1:52" s="1" customFormat="1" ht="22.2" customHeight="1" x14ac:dyDescent="0.3">
      <c r="A5" s="1">
        <f t="shared" si="0"/>
        <v>3</v>
      </c>
      <c r="B5" s="4" t="s">
        <v>47</v>
      </c>
      <c r="C5" s="15" t="s">
        <v>59</v>
      </c>
      <c r="D5" s="12">
        <v>95.3</v>
      </c>
      <c r="E5" s="3">
        <v>57.29</v>
      </c>
      <c r="F5" s="3">
        <v>24</v>
      </c>
      <c r="G5" s="3"/>
      <c r="I5" s="3">
        <v>63.69</v>
      </c>
      <c r="J5" s="1">
        <v>24</v>
      </c>
      <c r="AE5" s="9">
        <f t="shared" si="1"/>
        <v>60.49</v>
      </c>
      <c r="AF5" s="1">
        <f t="shared" si="2"/>
        <v>1374.96</v>
      </c>
      <c r="AG5" s="1">
        <f t="shared" si="3"/>
        <v>0</v>
      </c>
      <c r="AH5" s="1">
        <f t="shared" si="4"/>
        <v>1528.56</v>
      </c>
      <c r="AI5" s="1">
        <f t="shared" si="5"/>
        <v>0</v>
      </c>
      <c r="AJ5" s="1">
        <f t="shared" si="6"/>
        <v>0</v>
      </c>
      <c r="AK5" s="1">
        <f t="shared" si="7"/>
        <v>0</v>
      </c>
      <c r="AL5" s="1">
        <f t="shared" si="8"/>
        <v>0</v>
      </c>
      <c r="AM5" s="1">
        <f t="shared" si="9"/>
        <v>0</v>
      </c>
      <c r="AN5" s="1">
        <f t="shared" si="10"/>
        <v>0</v>
      </c>
      <c r="AO5" s="1">
        <f t="shared" si="11"/>
        <v>0</v>
      </c>
      <c r="AP5" s="1">
        <f t="shared" si="12"/>
        <v>0</v>
      </c>
      <c r="AQ5" s="1">
        <f t="shared" si="13"/>
        <v>0</v>
      </c>
      <c r="AR5" s="1">
        <f t="shared" si="14"/>
        <v>0</v>
      </c>
      <c r="AS5" s="1">
        <f t="shared" si="15"/>
        <v>48</v>
      </c>
      <c r="AV5" s="1">
        <v>2</v>
      </c>
      <c r="AW5" s="1" t="s">
        <v>49</v>
      </c>
      <c r="AX5" s="1">
        <v>184.6</v>
      </c>
      <c r="AY5" s="1">
        <v>-0.6</v>
      </c>
      <c r="AZ5" s="1" t="s">
        <v>60</v>
      </c>
    </row>
    <row r="6" spans="1:52" s="1" customFormat="1" ht="22.2" customHeight="1" x14ac:dyDescent="0.3">
      <c r="A6" s="1">
        <f t="shared" si="0"/>
        <v>4</v>
      </c>
      <c r="B6" s="4" t="s">
        <v>47</v>
      </c>
      <c r="C6" s="15" t="s">
        <v>61</v>
      </c>
      <c r="D6" s="12">
        <v>95.3</v>
      </c>
      <c r="E6" s="3">
        <v>57.29</v>
      </c>
      <c r="F6" s="3">
        <v>24</v>
      </c>
      <c r="G6" s="3">
        <v>56.43</v>
      </c>
      <c r="H6" s="1">
        <v>24</v>
      </c>
      <c r="I6" s="3">
        <v>63.69</v>
      </c>
      <c r="J6" s="1">
        <v>24</v>
      </c>
      <c r="AE6" s="9">
        <f t="shared" si="1"/>
        <v>59.13666666666667</v>
      </c>
      <c r="AF6" s="1">
        <f t="shared" si="2"/>
        <v>1374.96</v>
      </c>
      <c r="AG6" s="1">
        <f t="shared" si="3"/>
        <v>1354.32</v>
      </c>
      <c r="AH6" s="1">
        <f t="shared" si="4"/>
        <v>1528.56</v>
      </c>
      <c r="AI6" s="1">
        <f t="shared" si="5"/>
        <v>0</v>
      </c>
      <c r="AJ6" s="1">
        <f t="shared" si="6"/>
        <v>0</v>
      </c>
      <c r="AK6" s="1">
        <f t="shared" si="7"/>
        <v>0</v>
      </c>
      <c r="AL6" s="1">
        <f t="shared" si="8"/>
        <v>0</v>
      </c>
      <c r="AM6" s="1">
        <f t="shared" si="9"/>
        <v>0</v>
      </c>
      <c r="AN6" s="1">
        <f t="shared" si="10"/>
        <v>0</v>
      </c>
      <c r="AO6" s="1">
        <f t="shared" si="11"/>
        <v>0</v>
      </c>
      <c r="AP6" s="1">
        <f t="shared" si="12"/>
        <v>0</v>
      </c>
      <c r="AQ6" s="1">
        <f t="shared" si="13"/>
        <v>0</v>
      </c>
      <c r="AR6" s="1">
        <f t="shared" si="14"/>
        <v>0</v>
      </c>
      <c r="AS6" s="1">
        <f t="shared" si="15"/>
        <v>72</v>
      </c>
      <c r="AV6" s="1">
        <v>2</v>
      </c>
      <c r="AW6" s="1" t="s">
        <v>49</v>
      </c>
      <c r="AX6" s="1">
        <v>184.6</v>
      </c>
      <c r="AY6" s="1">
        <v>-0.6</v>
      </c>
      <c r="AZ6" s="1" t="s">
        <v>60</v>
      </c>
    </row>
    <row r="7" spans="1:52" s="1" customFormat="1" ht="22.2" customHeight="1" x14ac:dyDescent="0.3">
      <c r="A7" s="1">
        <f t="shared" si="0"/>
        <v>5</v>
      </c>
      <c r="B7" s="4" t="s">
        <v>47</v>
      </c>
      <c r="C7" s="15" t="s">
        <v>58</v>
      </c>
      <c r="D7" s="12">
        <v>85.8</v>
      </c>
      <c r="E7" s="3">
        <v>57.64</v>
      </c>
      <c r="F7" s="3">
        <v>24</v>
      </c>
      <c r="G7" s="3">
        <v>58.96</v>
      </c>
      <c r="H7" s="1">
        <v>24</v>
      </c>
      <c r="I7" s="3">
        <v>59.52</v>
      </c>
      <c r="J7" s="1">
        <v>24</v>
      </c>
      <c r="AE7" s="9">
        <f t="shared" si="1"/>
        <v>58.706666666666671</v>
      </c>
      <c r="AF7" s="1">
        <f t="shared" si="2"/>
        <v>1383.3600000000001</v>
      </c>
      <c r="AG7" s="1">
        <f t="shared" si="3"/>
        <v>1415.04</v>
      </c>
      <c r="AH7" s="1">
        <f t="shared" si="4"/>
        <v>1428.48</v>
      </c>
      <c r="AI7" s="1">
        <f t="shared" si="5"/>
        <v>0</v>
      </c>
      <c r="AJ7" s="1">
        <f t="shared" si="6"/>
        <v>0</v>
      </c>
      <c r="AK7" s="1">
        <f t="shared" si="7"/>
        <v>0</v>
      </c>
      <c r="AL7" s="1">
        <f t="shared" si="8"/>
        <v>0</v>
      </c>
      <c r="AM7" s="1">
        <f t="shared" si="9"/>
        <v>0</v>
      </c>
      <c r="AN7" s="1">
        <f t="shared" si="10"/>
        <v>0</v>
      </c>
      <c r="AO7" s="1">
        <f t="shared" si="11"/>
        <v>0</v>
      </c>
      <c r="AP7" s="1">
        <f t="shared" si="12"/>
        <v>0</v>
      </c>
      <c r="AQ7" s="1">
        <f t="shared" si="13"/>
        <v>0</v>
      </c>
      <c r="AR7" s="1">
        <f t="shared" si="14"/>
        <v>0</v>
      </c>
      <c r="AS7" s="1">
        <f t="shared" si="15"/>
        <v>72</v>
      </c>
      <c r="AV7" s="1">
        <v>13</v>
      </c>
      <c r="AW7" s="1" t="s">
        <v>49</v>
      </c>
      <c r="AX7" s="1">
        <v>165.8</v>
      </c>
      <c r="AZ7" s="1" t="s">
        <v>57</v>
      </c>
    </row>
    <row r="8" spans="1:52" s="1" customFormat="1" ht="22.2" customHeight="1" x14ac:dyDescent="0.3">
      <c r="A8" s="1">
        <f t="shared" si="0"/>
        <v>5</v>
      </c>
      <c r="B8" s="4" t="s">
        <v>47</v>
      </c>
      <c r="C8" s="15" t="s">
        <v>56</v>
      </c>
      <c r="D8" s="12">
        <v>85.8</v>
      </c>
      <c r="E8" s="3">
        <v>57.64</v>
      </c>
      <c r="F8" s="3">
        <v>24</v>
      </c>
      <c r="G8" s="3">
        <v>58.96</v>
      </c>
      <c r="H8" s="1">
        <v>24</v>
      </c>
      <c r="I8" s="3">
        <v>59.52</v>
      </c>
      <c r="J8" s="1">
        <v>24</v>
      </c>
      <c r="AE8" s="9">
        <f t="shared" si="1"/>
        <v>58.706666666666671</v>
      </c>
      <c r="AF8" s="1">
        <f t="shared" si="2"/>
        <v>1383.3600000000001</v>
      </c>
      <c r="AG8" s="1">
        <f t="shared" si="3"/>
        <v>1415.04</v>
      </c>
      <c r="AH8" s="1">
        <f t="shared" si="4"/>
        <v>1428.48</v>
      </c>
      <c r="AI8" s="1">
        <f t="shared" si="5"/>
        <v>0</v>
      </c>
      <c r="AJ8" s="1">
        <f t="shared" si="6"/>
        <v>0</v>
      </c>
      <c r="AK8" s="1">
        <f t="shared" si="7"/>
        <v>0</v>
      </c>
      <c r="AL8" s="1">
        <f t="shared" si="8"/>
        <v>0</v>
      </c>
      <c r="AM8" s="1">
        <f t="shared" si="9"/>
        <v>0</v>
      </c>
      <c r="AN8" s="1">
        <f t="shared" si="10"/>
        <v>0</v>
      </c>
      <c r="AO8" s="1">
        <f t="shared" si="11"/>
        <v>0</v>
      </c>
      <c r="AP8" s="1">
        <f t="shared" si="12"/>
        <v>0</v>
      </c>
      <c r="AQ8" s="1">
        <f t="shared" si="13"/>
        <v>0</v>
      </c>
      <c r="AR8" s="1">
        <f t="shared" si="14"/>
        <v>0</v>
      </c>
      <c r="AS8" s="1">
        <f t="shared" si="15"/>
        <v>72</v>
      </c>
      <c r="AV8" s="1">
        <v>13</v>
      </c>
      <c r="AW8" s="1" t="s">
        <v>49</v>
      </c>
      <c r="AX8" s="1">
        <v>165.8</v>
      </c>
      <c r="AZ8" s="1" t="s">
        <v>57</v>
      </c>
    </row>
    <row r="9" spans="1:52" s="1" customFormat="1" ht="22.2" customHeight="1" x14ac:dyDescent="0.3">
      <c r="A9" s="1">
        <f t="shared" si="0"/>
        <v>7</v>
      </c>
      <c r="B9" s="4" t="s">
        <v>47</v>
      </c>
      <c r="C9" s="15" t="s">
        <v>71</v>
      </c>
      <c r="D9" s="12">
        <v>95.5</v>
      </c>
      <c r="E9" s="3">
        <v>61.46</v>
      </c>
      <c r="F9" s="3">
        <v>24</v>
      </c>
      <c r="G9" s="3">
        <v>47.95</v>
      </c>
      <c r="H9" s="1">
        <v>24</v>
      </c>
      <c r="I9" s="3">
        <v>60.12</v>
      </c>
      <c r="J9" s="1">
        <v>24</v>
      </c>
      <c r="AE9" s="9">
        <f t="shared" si="1"/>
        <v>56.510000000000005</v>
      </c>
      <c r="AF9" s="1">
        <f t="shared" si="2"/>
        <v>1475.04</v>
      </c>
      <c r="AG9" s="1">
        <f t="shared" si="3"/>
        <v>1150.8000000000002</v>
      </c>
      <c r="AH9" s="1">
        <f t="shared" si="4"/>
        <v>1442.8799999999999</v>
      </c>
      <c r="AI9" s="1">
        <f t="shared" si="5"/>
        <v>0</v>
      </c>
      <c r="AJ9" s="1">
        <f t="shared" si="6"/>
        <v>0</v>
      </c>
      <c r="AK9" s="1">
        <f t="shared" si="7"/>
        <v>0</v>
      </c>
      <c r="AL9" s="1">
        <f t="shared" si="8"/>
        <v>0</v>
      </c>
      <c r="AM9" s="1">
        <f t="shared" si="9"/>
        <v>0</v>
      </c>
      <c r="AN9" s="1">
        <f t="shared" si="10"/>
        <v>0</v>
      </c>
      <c r="AO9" s="1">
        <f t="shared" si="11"/>
        <v>0</v>
      </c>
      <c r="AP9" s="1">
        <f t="shared" si="12"/>
        <v>0</v>
      </c>
      <c r="AQ9" s="1">
        <f t="shared" si="13"/>
        <v>0</v>
      </c>
      <c r="AR9" s="1">
        <f t="shared" si="14"/>
        <v>0</v>
      </c>
      <c r="AS9" s="1">
        <f t="shared" si="15"/>
        <v>72</v>
      </c>
      <c r="AV9" s="1">
        <v>6</v>
      </c>
      <c r="AW9" s="1" t="s">
        <v>49</v>
      </c>
      <c r="AX9" s="1">
        <v>179.8</v>
      </c>
      <c r="AY9" s="1">
        <v>-5.2</v>
      </c>
      <c r="AZ9" s="1" t="s">
        <v>72</v>
      </c>
    </row>
    <row r="10" spans="1:52" s="1" customFormat="1" ht="22.2" customHeight="1" x14ac:dyDescent="0.3">
      <c r="A10" s="1">
        <f t="shared" si="0"/>
        <v>7</v>
      </c>
      <c r="B10" s="4" t="s">
        <v>47</v>
      </c>
      <c r="C10" s="15" t="s">
        <v>69</v>
      </c>
      <c r="D10" s="12">
        <v>95.5</v>
      </c>
      <c r="E10" s="3">
        <v>61.46</v>
      </c>
      <c r="F10" s="3">
        <v>24</v>
      </c>
      <c r="G10" s="3">
        <v>47.95</v>
      </c>
      <c r="H10" s="1">
        <v>24</v>
      </c>
      <c r="I10" s="3">
        <v>60.12</v>
      </c>
      <c r="J10" s="1">
        <v>24</v>
      </c>
      <c r="AE10" s="9">
        <f t="shared" si="1"/>
        <v>56.510000000000005</v>
      </c>
      <c r="AF10" s="1">
        <f t="shared" si="2"/>
        <v>1475.04</v>
      </c>
      <c r="AG10" s="1">
        <f t="shared" si="3"/>
        <v>1150.8000000000002</v>
      </c>
      <c r="AH10" s="1">
        <f t="shared" si="4"/>
        <v>1442.8799999999999</v>
      </c>
      <c r="AI10" s="1">
        <f t="shared" si="5"/>
        <v>0</v>
      </c>
      <c r="AJ10" s="1">
        <f t="shared" si="6"/>
        <v>0</v>
      </c>
      <c r="AK10" s="1">
        <f t="shared" si="7"/>
        <v>0</v>
      </c>
      <c r="AL10" s="1">
        <f t="shared" si="8"/>
        <v>0</v>
      </c>
      <c r="AM10" s="1">
        <f t="shared" si="9"/>
        <v>0</v>
      </c>
      <c r="AN10" s="1">
        <f t="shared" si="10"/>
        <v>0</v>
      </c>
      <c r="AO10" s="1">
        <f t="shared" si="11"/>
        <v>0</v>
      </c>
      <c r="AP10" s="1">
        <f t="shared" si="12"/>
        <v>0</v>
      </c>
      <c r="AQ10" s="1">
        <f t="shared" si="13"/>
        <v>0</v>
      </c>
      <c r="AR10" s="1">
        <f t="shared" si="14"/>
        <v>0</v>
      </c>
      <c r="AS10" s="1">
        <f t="shared" si="15"/>
        <v>72</v>
      </c>
      <c r="AV10" s="1">
        <v>5</v>
      </c>
      <c r="AW10" s="1" t="s">
        <v>49</v>
      </c>
      <c r="AX10" s="1">
        <v>180</v>
      </c>
      <c r="AY10" s="1">
        <v>-1.6</v>
      </c>
      <c r="AZ10" s="1" t="s">
        <v>70</v>
      </c>
    </row>
    <row r="11" spans="1:52" s="1" customFormat="1" ht="22.2" customHeight="1" x14ac:dyDescent="0.3">
      <c r="A11" s="1">
        <f t="shared" si="0"/>
        <v>9</v>
      </c>
      <c r="B11" s="4" t="s">
        <v>47</v>
      </c>
      <c r="C11" s="15" t="s">
        <v>64</v>
      </c>
      <c r="D11" s="12">
        <v>80.599999999999994</v>
      </c>
      <c r="E11" s="3">
        <v>61.08</v>
      </c>
      <c r="F11" s="3">
        <v>24</v>
      </c>
      <c r="G11" s="3">
        <v>51.31</v>
      </c>
      <c r="H11" s="1">
        <v>24</v>
      </c>
      <c r="I11" s="3">
        <v>53.57</v>
      </c>
      <c r="J11" s="1">
        <v>24</v>
      </c>
      <c r="AE11" s="9">
        <f t="shared" si="1"/>
        <v>55.32</v>
      </c>
      <c r="AF11" s="1">
        <f t="shared" si="2"/>
        <v>1465.92</v>
      </c>
      <c r="AG11" s="1">
        <f t="shared" si="3"/>
        <v>1231.44</v>
      </c>
      <c r="AH11" s="1">
        <f t="shared" si="4"/>
        <v>1285.68</v>
      </c>
      <c r="AI11" s="1">
        <f t="shared" si="5"/>
        <v>0</v>
      </c>
      <c r="AJ11" s="1">
        <f t="shared" si="6"/>
        <v>0</v>
      </c>
      <c r="AK11" s="1">
        <f t="shared" si="7"/>
        <v>0</v>
      </c>
      <c r="AL11" s="1">
        <f t="shared" si="8"/>
        <v>0</v>
      </c>
      <c r="AM11" s="1">
        <f t="shared" si="9"/>
        <v>0</v>
      </c>
      <c r="AN11" s="1">
        <f t="shared" si="10"/>
        <v>0</v>
      </c>
      <c r="AO11" s="1">
        <f t="shared" si="11"/>
        <v>0</v>
      </c>
      <c r="AP11" s="1">
        <f t="shared" si="12"/>
        <v>0</v>
      </c>
      <c r="AQ11" s="1">
        <f t="shared" si="13"/>
        <v>0</v>
      </c>
      <c r="AR11" s="1">
        <f t="shared" si="14"/>
        <v>0</v>
      </c>
      <c r="AS11" s="1">
        <f t="shared" si="15"/>
        <v>72</v>
      </c>
      <c r="AV11" s="1">
        <v>12</v>
      </c>
      <c r="AW11" s="1" t="s">
        <v>49</v>
      </c>
      <c r="AX11" s="1">
        <v>169.8</v>
      </c>
      <c r="AY11" s="1">
        <v>-1.4</v>
      </c>
      <c r="AZ11" s="1" t="s">
        <v>63</v>
      </c>
    </row>
    <row r="12" spans="1:52" s="1" customFormat="1" ht="22.2" customHeight="1" x14ac:dyDescent="0.3">
      <c r="A12" s="1">
        <f t="shared" si="0"/>
        <v>9</v>
      </c>
      <c r="B12" s="4" t="s">
        <v>47</v>
      </c>
      <c r="C12" s="15" t="s">
        <v>62</v>
      </c>
      <c r="D12" s="12">
        <v>80.599999999999994</v>
      </c>
      <c r="E12" s="3">
        <v>61.08</v>
      </c>
      <c r="F12" s="3">
        <v>24</v>
      </c>
      <c r="G12" s="3">
        <v>51.31</v>
      </c>
      <c r="H12" s="1">
        <v>24</v>
      </c>
      <c r="I12" s="3">
        <v>53.57</v>
      </c>
      <c r="J12" s="1">
        <v>24</v>
      </c>
      <c r="AE12" s="9">
        <f t="shared" si="1"/>
        <v>55.32</v>
      </c>
      <c r="AF12" s="1">
        <f t="shared" si="2"/>
        <v>1465.92</v>
      </c>
      <c r="AG12" s="1">
        <f t="shared" si="3"/>
        <v>1231.44</v>
      </c>
      <c r="AH12" s="1">
        <f t="shared" si="4"/>
        <v>1285.68</v>
      </c>
      <c r="AI12" s="1">
        <f t="shared" si="5"/>
        <v>0</v>
      </c>
      <c r="AJ12" s="1">
        <f t="shared" si="6"/>
        <v>0</v>
      </c>
      <c r="AK12" s="1">
        <f t="shared" si="7"/>
        <v>0</v>
      </c>
      <c r="AL12" s="1">
        <f t="shared" si="8"/>
        <v>0</v>
      </c>
      <c r="AM12" s="1">
        <f t="shared" si="9"/>
        <v>0</v>
      </c>
      <c r="AN12" s="1">
        <f t="shared" si="10"/>
        <v>0</v>
      </c>
      <c r="AO12" s="1">
        <f t="shared" si="11"/>
        <v>0</v>
      </c>
      <c r="AP12" s="1">
        <f t="shared" si="12"/>
        <v>0</v>
      </c>
      <c r="AQ12" s="1">
        <f t="shared" si="13"/>
        <v>0</v>
      </c>
      <c r="AR12" s="1">
        <f t="shared" si="14"/>
        <v>0</v>
      </c>
      <c r="AS12" s="1">
        <f t="shared" si="15"/>
        <v>72</v>
      </c>
      <c r="AV12" s="1">
        <v>12</v>
      </c>
      <c r="AW12" s="1" t="s">
        <v>49</v>
      </c>
      <c r="AX12" s="1">
        <v>169.8</v>
      </c>
      <c r="AY12" s="1">
        <v>-1.4</v>
      </c>
      <c r="AZ12" s="1" t="s">
        <v>63</v>
      </c>
    </row>
    <row r="13" spans="1:52" s="1" customFormat="1" ht="22.2" customHeight="1" x14ac:dyDescent="0.3">
      <c r="A13" s="1">
        <f t="shared" si="0"/>
        <v>11</v>
      </c>
      <c r="B13" s="4" t="s">
        <v>47</v>
      </c>
      <c r="C13" s="15" t="s">
        <v>74</v>
      </c>
      <c r="D13" s="12">
        <v>81.599999999999994</v>
      </c>
      <c r="E13" s="3">
        <v>65.28</v>
      </c>
      <c r="F13" s="3">
        <v>24</v>
      </c>
      <c r="G13" s="3">
        <v>43.18</v>
      </c>
      <c r="H13" s="1">
        <v>24</v>
      </c>
      <c r="I13" s="3"/>
      <c r="AE13" s="9">
        <f t="shared" si="1"/>
        <v>54.23</v>
      </c>
      <c r="AF13" s="1">
        <f t="shared" si="2"/>
        <v>1566.72</v>
      </c>
      <c r="AG13" s="1">
        <f t="shared" si="3"/>
        <v>1036.32</v>
      </c>
      <c r="AH13" s="1">
        <f t="shared" si="4"/>
        <v>0</v>
      </c>
      <c r="AI13" s="1">
        <f t="shared" si="5"/>
        <v>0</v>
      </c>
      <c r="AJ13" s="1">
        <f t="shared" si="6"/>
        <v>0</v>
      </c>
      <c r="AK13" s="1">
        <f t="shared" si="7"/>
        <v>0</v>
      </c>
      <c r="AL13" s="1">
        <f t="shared" si="8"/>
        <v>0</v>
      </c>
      <c r="AM13" s="1">
        <f t="shared" si="9"/>
        <v>0</v>
      </c>
      <c r="AN13" s="1">
        <f t="shared" si="10"/>
        <v>0</v>
      </c>
      <c r="AO13" s="1">
        <f t="shared" si="11"/>
        <v>0</v>
      </c>
      <c r="AP13" s="1">
        <f t="shared" si="12"/>
        <v>0</v>
      </c>
      <c r="AQ13" s="1">
        <f t="shared" si="13"/>
        <v>0</v>
      </c>
      <c r="AR13" s="1">
        <f t="shared" si="14"/>
        <v>0</v>
      </c>
      <c r="AS13" s="1">
        <f t="shared" si="15"/>
        <v>48</v>
      </c>
      <c r="AV13" s="1">
        <v>12</v>
      </c>
      <c r="AW13" s="1" t="s">
        <v>49</v>
      </c>
      <c r="AX13" s="1">
        <v>169.8</v>
      </c>
      <c r="AY13" s="1">
        <v>-1.4</v>
      </c>
      <c r="AZ13" s="1" t="s">
        <v>63</v>
      </c>
    </row>
    <row r="14" spans="1:52" s="1" customFormat="1" ht="22.2" customHeight="1" x14ac:dyDescent="0.3">
      <c r="A14" s="1">
        <f t="shared" si="0"/>
        <v>11</v>
      </c>
      <c r="B14" s="4" t="s">
        <v>47</v>
      </c>
      <c r="C14" s="15" t="s">
        <v>73</v>
      </c>
      <c r="D14" s="12">
        <v>81.900000000000006</v>
      </c>
      <c r="E14" s="3">
        <v>65.28</v>
      </c>
      <c r="F14" s="3">
        <v>24</v>
      </c>
      <c r="G14" s="3">
        <v>43.18</v>
      </c>
      <c r="H14" s="1">
        <v>24</v>
      </c>
      <c r="I14" s="3"/>
      <c r="AE14" s="9">
        <f t="shared" si="1"/>
        <v>54.23</v>
      </c>
      <c r="AF14" s="1">
        <f t="shared" si="2"/>
        <v>1566.72</v>
      </c>
      <c r="AG14" s="1">
        <f t="shared" si="3"/>
        <v>1036.32</v>
      </c>
      <c r="AH14" s="1">
        <f t="shared" si="4"/>
        <v>0</v>
      </c>
      <c r="AI14" s="1">
        <f t="shared" si="5"/>
        <v>0</v>
      </c>
      <c r="AJ14" s="1">
        <f t="shared" si="6"/>
        <v>0</v>
      </c>
      <c r="AK14" s="1">
        <f t="shared" si="7"/>
        <v>0</v>
      </c>
      <c r="AL14" s="1">
        <f t="shared" si="8"/>
        <v>0</v>
      </c>
      <c r="AM14" s="1">
        <f t="shared" si="9"/>
        <v>0</v>
      </c>
      <c r="AN14" s="1">
        <f t="shared" si="10"/>
        <v>0</v>
      </c>
      <c r="AO14" s="1">
        <f t="shared" si="11"/>
        <v>0</v>
      </c>
      <c r="AP14" s="1">
        <f t="shared" si="12"/>
        <v>0</v>
      </c>
      <c r="AQ14" s="1">
        <f t="shared" si="13"/>
        <v>0</v>
      </c>
      <c r="AR14" s="1">
        <f t="shared" si="14"/>
        <v>0</v>
      </c>
      <c r="AS14" s="1">
        <f t="shared" si="15"/>
        <v>48</v>
      </c>
      <c r="AV14" s="1">
        <v>12</v>
      </c>
      <c r="AW14" s="1" t="s">
        <v>49</v>
      </c>
      <c r="AX14" s="1">
        <v>169.8</v>
      </c>
      <c r="AY14" s="1">
        <v>-1.4</v>
      </c>
      <c r="AZ14" s="1" t="s">
        <v>63</v>
      </c>
    </row>
    <row r="15" spans="1:52" s="1" customFormat="1" ht="22.2" customHeight="1" x14ac:dyDescent="0.3">
      <c r="A15" s="1">
        <f t="shared" si="0"/>
        <v>13</v>
      </c>
      <c r="B15" s="4" t="s">
        <v>47</v>
      </c>
      <c r="C15" s="15" t="s">
        <v>51</v>
      </c>
      <c r="D15" s="12">
        <v>90</v>
      </c>
      <c r="E15" s="3">
        <v>65.28</v>
      </c>
      <c r="F15" s="3">
        <v>24</v>
      </c>
      <c r="G15" s="3">
        <v>52.65</v>
      </c>
      <c r="H15" s="1">
        <v>23</v>
      </c>
      <c r="I15" s="3">
        <v>44.64</v>
      </c>
      <c r="J15" s="1">
        <v>24</v>
      </c>
      <c r="AE15" s="9">
        <f t="shared" si="1"/>
        <v>54.211690140845072</v>
      </c>
      <c r="AF15" s="1">
        <f t="shared" si="2"/>
        <v>1566.72</v>
      </c>
      <c r="AG15" s="1">
        <f t="shared" si="3"/>
        <v>1210.95</v>
      </c>
      <c r="AH15" s="1">
        <f t="shared" si="4"/>
        <v>1071.3600000000001</v>
      </c>
      <c r="AI15" s="1">
        <f t="shared" si="5"/>
        <v>0</v>
      </c>
      <c r="AJ15" s="1">
        <f t="shared" si="6"/>
        <v>0</v>
      </c>
      <c r="AK15" s="1">
        <f t="shared" si="7"/>
        <v>0</v>
      </c>
      <c r="AL15" s="1">
        <f t="shared" si="8"/>
        <v>0</v>
      </c>
      <c r="AM15" s="1">
        <f t="shared" si="9"/>
        <v>0</v>
      </c>
      <c r="AN15" s="1">
        <f t="shared" si="10"/>
        <v>0</v>
      </c>
      <c r="AO15" s="1">
        <f t="shared" si="11"/>
        <v>0</v>
      </c>
      <c r="AP15" s="1">
        <f t="shared" si="12"/>
        <v>0</v>
      </c>
      <c r="AQ15" s="1">
        <f t="shared" si="13"/>
        <v>0</v>
      </c>
      <c r="AR15" s="1">
        <f t="shared" si="14"/>
        <v>0</v>
      </c>
      <c r="AS15" s="1">
        <f t="shared" si="15"/>
        <v>71</v>
      </c>
      <c r="AV15" s="1">
        <v>14</v>
      </c>
      <c r="AW15" s="1" t="s">
        <v>49</v>
      </c>
      <c r="AX15" s="1">
        <v>164.2</v>
      </c>
      <c r="AY15" s="1">
        <v>-1.2</v>
      </c>
      <c r="AZ15" s="1" t="s">
        <v>50</v>
      </c>
    </row>
    <row r="16" spans="1:52" s="1" customFormat="1" ht="22.2" customHeight="1" x14ac:dyDescent="0.3">
      <c r="A16" s="1">
        <f t="shared" si="0"/>
        <v>13</v>
      </c>
      <c r="B16" s="4" t="s">
        <v>47</v>
      </c>
      <c r="C16" s="15" t="s">
        <v>48</v>
      </c>
      <c r="D16" s="12">
        <v>90</v>
      </c>
      <c r="E16" s="3">
        <v>65.28</v>
      </c>
      <c r="F16" s="3">
        <v>24</v>
      </c>
      <c r="G16" s="3">
        <v>52.65</v>
      </c>
      <c r="H16" s="1">
        <v>23</v>
      </c>
      <c r="I16" s="3">
        <v>44.64</v>
      </c>
      <c r="J16" s="1">
        <v>24</v>
      </c>
      <c r="AE16" s="9">
        <f t="shared" si="1"/>
        <v>54.211690140845072</v>
      </c>
      <c r="AF16" s="1">
        <f t="shared" si="2"/>
        <v>1566.72</v>
      </c>
      <c r="AG16" s="1">
        <f t="shared" si="3"/>
        <v>1210.95</v>
      </c>
      <c r="AH16" s="1">
        <f t="shared" si="4"/>
        <v>1071.3600000000001</v>
      </c>
      <c r="AI16" s="1">
        <f t="shared" si="5"/>
        <v>0</v>
      </c>
      <c r="AJ16" s="1">
        <f t="shared" si="6"/>
        <v>0</v>
      </c>
      <c r="AK16" s="1">
        <f t="shared" si="7"/>
        <v>0</v>
      </c>
      <c r="AL16" s="1">
        <f t="shared" si="8"/>
        <v>0</v>
      </c>
      <c r="AM16" s="1">
        <f t="shared" si="9"/>
        <v>0</v>
      </c>
      <c r="AN16" s="1">
        <f t="shared" si="10"/>
        <v>0</v>
      </c>
      <c r="AO16" s="1">
        <f t="shared" si="11"/>
        <v>0</v>
      </c>
      <c r="AP16" s="1">
        <f t="shared" si="12"/>
        <v>0</v>
      </c>
      <c r="AQ16" s="1">
        <f t="shared" si="13"/>
        <v>0</v>
      </c>
      <c r="AR16" s="1">
        <f t="shared" si="14"/>
        <v>0</v>
      </c>
      <c r="AS16" s="1">
        <f t="shared" si="15"/>
        <v>71</v>
      </c>
      <c r="AV16" s="1">
        <v>14</v>
      </c>
      <c r="AW16" s="1" t="s">
        <v>49</v>
      </c>
      <c r="AX16" s="1">
        <v>164.2</v>
      </c>
      <c r="AY16" s="1">
        <v>-1.2</v>
      </c>
      <c r="AZ16" s="1" t="s">
        <v>50</v>
      </c>
    </row>
    <row r="17" spans="1:52" s="1" customFormat="1" ht="22.2" customHeight="1" x14ac:dyDescent="0.3">
      <c r="A17" s="1">
        <f t="shared" si="0"/>
        <v>15</v>
      </c>
      <c r="B17" s="4" t="s">
        <v>47</v>
      </c>
      <c r="C17" s="15" t="s">
        <v>65</v>
      </c>
      <c r="D17" s="12">
        <v>91.5</v>
      </c>
      <c r="E17" s="3">
        <v>54.86</v>
      </c>
      <c r="F17" s="3">
        <v>24</v>
      </c>
      <c r="G17" s="3">
        <v>56.43</v>
      </c>
      <c r="H17" s="1">
        <v>24</v>
      </c>
      <c r="I17" s="3">
        <v>48.21</v>
      </c>
      <c r="J17" s="1">
        <v>24</v>
      </c>
      <c r="AE17" s="9">
        <f t="shared" si="1"/>
        <v>53.166666666666664</v>
      </c>
      <c r="AF17" s="1">
        <f t="shared" si="2"/>
        <v>1316.6399999999999</v>
      </c>
      <c r="AG17" s="1">
        <f t="shared" si="3"/>
        <v>1354.32</v>
      </c>
      <c r="AH17" s="1">
        <f t="shared" si="4"/>
        <v>1157.04</v>
      </c>
      <c r="AI17" s="1">
        <f t="shared" si="5"/>
        <v>0</v>
      </c>
      <c r="AJ17" s="1">
        <f t="shared" si="6"/>
        <v>0</v>
      </c>
      <c r="AK17" s="1">
        <f t="shared" si="7"/>
        <v>0</v>
      </c>
      <c r="AL17" s="1">
        <f t="shared" si="8"/>
        <v>0</v>
      </c>
      <c r="AM17" s="1">
        <f t="shared" si="9"/>
        <v>0</v>
      </c>
      <c r="AN17" s="1">
        <f t="shared" si="10"/>
        <v>0</v>
      </c>
      <c r="AO17" s="1">
        <f t="shared" si="11"/>
        <v>0</v>
      </c>
      <c r="AP17" s="1">
        <f t="shared" si="12"/>
        <v>0</v>
      </c>
      <c r="AQ17" s="1">
        <f t="shared" si="13"/>
        <v>0</v>
      </c>
      <c r="AR17" s="1">
        <f t="shared" si="14"/>
        <v>0</v>
      </c>
      <c r="AS17" s="1">
        <f t="shared" si="15"/>
        <v>72</v>
      </c>
      <c r="AV17" s="1">
        <v>9</v>
      </c>
      <c r="AW17" s="1" t="s">
        <v>49</v>
      </c>
      <c r="AX17" s="1">
        <v>176</v>
      </c>
      <c r="AY17" s="1">
        <v>1</v>
      </c>
      <c r="AZ17" s="1" t="s">
        <v>66</v>
      </c>
    </row>
    <row r="18" spans="1:52" s="1" customFormat="1" ht="22.2" customHeight="1" x14ac:dyDescent="0.3">
      <c r="A18" s="1">
        <f t="shared" si="0"/>
        <v>16</v>
      </c>
      <c r="B18" s="4" t="s">
        <v>47</v>
      </c>
      <c r="C18" s="15" t="s">
        <v>67</v>
      </c>
      <c r="D18" s="12">
        <v>91.5</v>
      </c>
      <c r="E18" s="3">
        <v>54.86</v>
      </c>
      <c r="F18" s="3">
        <v>24</v>
      </c>
      <c r="G18" s="3"/>
      <c r="I18" s="3">
        <v>48.21</v>
      </c>
      <c r="J18" s="1">
        <v>24</v>
      </c>
      <c r="AE18" s="9">
        <f t="shared" si="1"/>
        <v>51.534999999999997</v>
      </c>
      <c r="AF18" s="1">
        <f t="shared" si="2"/>
        <v>1316.6399999999999</v>
      </c>
      <c r="AG18" s="1">
        <f t="shared" si="3"/>
        <v>0</v>
      </c>
      <c r="AH18" s="1">
        <f t="shared" si="4"/>
        <v>1157.04</v>
      </c>
      <c r="AI18" s="1">
        <f t="shared" si="5"/>
        <v>0</v>
      </c>
      <c r="AJ18" s="1">
        <f t="shared" si="6"/>
        <v>0</v>
      </c>
      <c r="AK18" s="1">
        <f t="shared" si="7"/>
        <v>0</v>
      </c>
      <c r="AL18" s="1">
        <f t="shared" si="8"/>
        <v>0</v>
      </c>
      <c r="AM18" s="1">
        <f t="shared" si="9"/>
        <v>0</v>
      </c>
      <c r="AN18" s="1">
        <f t="shared" si="10"/>
        <v>0</v>
      </c>
      <c r="AO18" s="1">
        <f t="shared" si="11"/>
        <v>0</v>
      </c>
      <c r="AP18" s="1">
        <f t="shared" si="12"/>
        <v>0</v>
      </c>
      <c r="AQ18" s="1">
        <f t="shared" si="13"/>
        <v>0</v>
      </c>
      <c r="AR18" s="1">
        <f t="shared" si="14"/>
        <v>0</v>
      </c>
      <c r="AS18" s="1">
        <f t="shared" si="15"/>
        <v>48</v>
      </c>
      <c r="AV18" s="1">
        <v>4</v>
      </c>
      <c r="AW18" s="1" t="s">
        <v>49</v>
      </c>
      <c r="AX18" s="1">
        <v>183</v>
      </c>
      <c r="AY18" s="1">
        <v>1.2</v>
      </c>
      <c r="AZ18" s="1" t="s">
        <v>68</v>
      </c>
    </row>
    <row r="19" spans="1:52" s="1" customFormat="1" ht="22.2" customHeight="1" x14ac:dyDescent="0.3">
      <c r="A19" s="1">
        <f t="shared" si="0"/>
        <v>17</v>
      </c>
      <c r="B19" s="4" t="s">
        <v>47</v>
      </c>
      <c r="C19" s="15" t="s">
        <v>77</v>
      </c>
      <c r="D19" s="12">
        <v>85.8</v>
      </c>
      <c r="E19" s="3">
        <v>47.22</v>
      </c>
      <c r="F19" s="3">
        <v>24</v>
      </c>
      <c r="G19" s="3"/>
      <c r="I19" s="3"/>
      <c r="AE19" s="9">
        <f t="shared" si="1"/>
        <v>47.22</v>
      </c>
      <c r="AF19" s="1">
        <f t="shared" si="2"/>
        <v>1133.28</v>
      </c>
      <c r="AG19" s="1">
        <f t="shared" si="3"/>
        <v>0</v>
      </c>
      <c r="AH19" s="1">
        <f t="shared" si="4"/>
        <v>0</v>
      </c>
      <c r="AI19" s="1">
        <f t="shared" si="5"/>
        <v>0</v>
      </c>
      <c r="AJ19" s="1">
        <f t="shared" si="6"/>
        <v>0</v>
      </c>
      <c r="AK19" s="1">
        <f t="shared" si="7"/>
        <v>0</v>
      </c>
      <c r="AL19" s="1">
        <f t="shared" si="8"/>
        <v>0</v>
      </c>
      <c r="AM19" s="1">
        <f t="shared" si="9"/>
        <v>0</v>
      </c>
      <c r="AN19" s="1">
        <f t="shared" si="10"/>
        <v>0</v>
      </c>
      <c r="AO19" s="1">
        <f t="shared" si="11"/>
        <v>0</v>
      </c>
      <c r="AP19" s="1">
        <f t="shared" si="12"/>
        <v>0</v>
      </c>
      <c r="AQ19" s="1">
        <f t="shared" si="13"/>
        <v>0</v>
      </c>
      <c r="AR19" s="1">
        <f t="shared" si="14"/>
        <v>0</v>
      </c>
      <c r="AS19" s="1">
        <f t="shared" si="15"/>
        <v>24</v>
      </c>
      <c r="AV19" s="1">
        <v>12</v>
      </c>
      <c r="AW19" s="1" t="s">
        <v>49</v>
      </c>
      <c r="AX19" s="1">
        <v>169.8</v>
      </c>
      <c r="AY19" s="1">
        <v>-1.4</v>
      </c>
      <c r="AZ19" s="1" t="s">
        <v>63</v>
      </c>
    </row>
    <row r="20" spans="1:52" s="1" customFormat="1" ht="22.2" customHeight="1" x14ac:dyDescent="0.3">
      <c r="A20" s="1">
        <f t="shared" si="0"/>
        <v>18</v>
      </c>
      <c r="B20" s="4" t="s">
        <v>47</v>
      </c>
      <c r="C20" s="15" t="s">
        <v>78</v>
      </c>
      <c r="D20" s="12">
        <v>82.2</v>
      </c>
      <c r="E20" s="3">
        <v>47.22</v>
      </c>
      <c r="F20" s="3">
        <v>24</v>
      </c>
      <c r="G20" s="3"/>
      <c r="I20" s="3">
        <v>44.64</v>
      </c>
      <c r="J20" s="1">
        <v>24</v>
      </c>
      <c r="AE20" s="9">
        <f t="shared" si="1"/>
        <v>45.930000000000007</v>
      </c>
      <c r="AF20" s="1">
        <f t="shared" si="2"/>
        <v>1133.28</v>
      </c>
      <c r="AG20" s="1">
        <f t="shared" si="3"/>
        <v>0</v>
      </c>
      <c r="AH20" s="1">
        <f t="shared" si="4"/>
        <v>1071.3600000000001</v>
      </c>
      <c r="AI20" s="1">
        <f t="shared" si="5"/>
        <v>0</v>
      </c>
      <c r="AJ20" s="1">
        <f t="shared" si="6"/>
        <v>0</v>
      </c>
      <c r="AK20" s="1">
        <f t="shared" si="7"/>
        <v>0</v>
      </c>
      <c r="AL20" s="1">
        <f t="shared" si="8"/>
        <v>0</v>
      </c>
      <c r="AM20" s="1">
        <f t="shared" si="9"/>
        <v>0</v>
      </c>
      <c r="AN20" s="1">
        <f t="shared" si="10"/>
        <v>0</v>
      </c>
      <c r="AO20" s="1">
        <f t="shared" si="11"/>
        <v>0</v>
      </c>
      <c r="AP20" s="1">
        <f t="shared" si="12"/>
        <v>0</v>
      </c>
      <c r="AQ20" s="1">
        <f t="shared" si="13"/>
        <v>0</v>
      </c>
      <c r="AR20" s="1">
        <f t="shared" si="14"/>
        <v>0</v>
      </c>
      <c r="AS20" s="1">
        <f t="shared" si="15"/>
        <v>48</v>
      </c>
      <c r="AV20" s="1">
        <v>7</v>
      </c>
      <c r="AW20" s="1" t="s">
        <v>49</v>
      </c>
      <c r="AX20" s="1">
        <v>177.1</v>
      </c>
      <c r="AY20" s="1">
        <v>-1.5</v>
      </c>
      <c r="AZ20" s="1" t="s">
        <v>79</v>
      </c>
    </row>
    <row r="21" spans="1:52" s="1" customFormat="1" ht="22.2" customHeight="1" x14ac:dyDescent="0.3">
      <c r="A21" s="1">
        <f t="shared" si="0"/>
        <v>19</v>
      </c>
      <c r="B21" s="4" t="s">
        <v>47</v>
      </c>
      <c r="C21" s="15" t="s">
        <v>81</v>
      </c>
      <c r="D21" s="12">
        <v>83.7</v>
      </c>
      <c r="E21" s="3">
        <v>34.72</v>
      </c>
      <c r="F21" s="3">
        <v>24</v>
      </c>
      <c r="G21" s="3">
        <v>56.82</v>
      </c>
      <c r="H21" s="1">
        <v>24</v>
      </c>
      <c r="I21" s="3"/>
      <c r="AE21" s="9">
        <f t="shared" si="1"/>
        <v>45.77</v>
      </c>
      <c r="AF21" s="1">
        <f t="shared" si="2"/>
        <v>833.28</v>
      </c>
      <c r="AG21" s="1">
        <f t="shared" si="3"/>
        <v>1363.68</v>
      </c>
      <c r="AH21" s="1">
        <f t="shared" si="4"/>
        <v>0</v>
      </c>
      <c r="AI21" s="1">
        <f t="shared" si="5"/>
        <v>0</v>
      </c>
      <c r="AJ21" s="1">
        <f t="shared" si="6"/>
        <v>0</v>
      </c>
      <c r="AK21" s="1">
        <f t="shared" si="7"/>
        <v>0</v>
      </c>
      <c r="AL21" s="1">
        <f t="shared" si="8"/>
        <v>0</v>
      </c>
      <c r="AM21" s="1">
        <f t="shared" si="9"/>
        <v>0</v>
      </c>
      <c r="AN21" s="1">
        <f t="shared" si="10"/>
        <v>0</v>
      </c>
      <c r="AO21" s="1">
        <f t="shared" si="11"/>
        <v>0</v>
      </c>
      <c r="AP21" s="1">
        <f t="shared" si="12"/>
        <v>0</v>
      </c>
      <c r="AQ21" s="1">
        <f t="shared" si="13"/>
        <v>0</v>
      </c>
      <c r="AR21" s="1">
        <f t="shared" si="14"/>
        <v>0</v>
      </c>
      <c r="AS21" s="1">
        <f t="shared" si="15"/>
        <v>48</v>
      </c>
      <c r="AV21" s="1">
        <v>12</v>
      </c>
      <c r="AW21" s="1" t="s">
        <v>49</v>
      </c>
      <c r="AX21" s="1">
        <v>169.8</v>
      </c>
      <c r="AY21" s="1">
        <v>-1.4</v>
      </c>
      <c r="AZ21" s="1" t="s">
        <v>63</v>
      </c>
    </row>
    <row r="22" spans="1:52" s="1" customFormat="1" ht="22.2" customHeight="1" x14ac:dyDescent="0.3">
      <c r="A22" s="1">
        <f t="shared" si="0"/>
        <v>19</v>
      </c>
      <c r="B22" s="4" t="s">
        <v>47</v>
      </c>
      <c r="C22" s="15" t="s">
        <v>80</v>
      </c>
      <c r="D22" s="12">
        <v>83.7</v>
      </c>
      <c r="E22" s="3">
        <v>34.72</v>
      </c>
      <c r="F22" s="3">
        <v>24</v>
      </c>
      <c r="G22" s="3">
        <v>56.82</v>
      </c>
      <c r="H22" s="1">
        <v>24</v>
      </c>
      <c r="I22" s="3"/>
      <c r="AE22" s="9">
        <f t="shared" si="1"/>
        <v>45.77</v>
      </c>
      <c r="AF22" s="1">
        <f t="shared" si="2"/>
        <v>833.28</v>
      </c>
      <c r="AG22" s="1">
        <f t="shared" si="3"/>
        <v>1363.68</v>
      </c>
      <c r="AH22" s="1">
        <f t="shared" si="4"/>
        <v>0</v>
      </c>
      <c r="AI22" s="1">
        <f t="shared" si="5"/>
        <v>0</v>
      </c>
      <c r="AJ22" s="1">
        <f t="shared" si="6"/>
        <v>0</v>
      </c>
      <c r="AK22" s="1">
        <f t="shared" si="7"/>
        <v>0</v>
      </c>
      <c r="AL22" s="1">
        <f t="shared" si="8"/>
        <v>0</v>
      </c>
      <c r="AM22" s="1">
        <f t="shared" si="9"/>
        <v>0</v>
      </c>
      <c r="AN22" s="1">
        <f t="shared" si="10"/>
        <v>0</v>
      </c>
      <c r="AO22" s="1">
        <f t="shared" si="11"/>
        <v>0</v>
      </c>
      <c r="AP22" s="1">
        <f t="shared" si="12"/>
        <v>0</v>
      </c>
      <c r="AQ22" s="1">
        <f t="shared" si="13"/>
        <v>0</v>
      </c>
      <c r="AR22" s="1">
        <f t="shared" si="14"/>
        <v>0</v>
      </c>
      <c r="AS22" s="1">
        <f t="shared" si="15"/>
        <v>48</v>
      </c>
      <c r="AV22" s="1">
        <v>12</v>
      </c>
      <c r="AW22" s="1" t="s">
        <v>49</v>
      </c>
      <c r="AX22" s="1">
        <v>169.8</v>
      </c>
      <c r="AY22" s="1">
        <v>-1.4</v>
      </c>
      <c r="AZ22" s="1" t="s">
        <v>63</v>
      </c>
    </row>
    <row r="23" spans="1:52" s="1" customFormat="1" ht="22.2" customHeight="1" x14ac:dyDescent="0.3">
      <c r="A23" s="1">
        <f t="shared" si="0"/>
        <v>21</v>
      </c>
      <c r="B23" s="4" t="s">
        <v>47</v>
      </c>
      <c r="C23" s="15" t="s">
        <v>76</v>
      </c>
      <c r="D23" s="12">
        <v>82.8</v>
      </c>
      <c r="E23" s="3">
        <v>48.61</v>
      </c>
      <c r="F23" s="3">
        <v>24</v>
      </c>
      <c r="G23" s="3"/>
      <c r="I23" s="3">
        <v>42.26</v>
      </c>
      <c r="J23" s="1">
        <v>24</v>
      </c>
      <c r="AE23" s="9">
        <f t="shared" si="1"/>
        <v>45.435000000000002</v>
      </c>
      <c r="AF23" s="1">
        <f t="shared" si="2"/>
        <v>1166.6399999999999</v>
      </c>
      <c r="AG23" s="1">
        <f t="shared" si="3"/>
        <v>0</v>
      </c>
      <c r="AH23" s="1">
        <f t="shared" si="4"/>
        <v>1014.24</v>
      </c>
      <c r="AI23" s="1">
        <f t="shared" si="5"/>
        <v>0</v>
      </c>
      <c r="AJ23" s="1">
        <f t="shared" si="6"/>
        <v>0</v>
      </c>
      <c r="AK23" s="1">
        <f t="shared" si="7"/>
        <v>0</v>
      </c>
      <c r="AL23" s="1">
        <f t="shared" si="8"/>
        <v>0</v>
      </c>
      <c r="AM23" s="1">
        <f t="shared" si="9"/>
        <v>0</v>
      </c>
      <c r="AN23" s="1">
        <f t="shared" si="10"/>
        <v>0</v>
      </c>
      <c r="AO23" s="1">
        <f t="shared" si="11"/>
        <v>0</v>
      </c>
      <c r="AP23" s="1">
        <f t="shared" si="12"/>
        <v>0</v>
      </c>
      <c r="AQ23" s="1">
        <f t="shared" si="13"/>
        <v>0</v>
      </c>
      <c r="AR23" s="1">
        <f t="shared" si="14"/>
        <v>0</v>
      </c>
      <c r="AS23" s="1">
        <f t="shared" si="15"/>
        <v>48</v>
      </c>
      <c r="AV23" s="1">
        <v>12</v>
      </c>
      <c r="AW23" s="1" t="s">
        <v>49</v>
      </c>
      <c r="AX23" s="1">
        <v>169.8</v>
      </c>
      <c r="AY23" s="1">
        <v>-1.4</v>
      </c>
      <c r="AZ23" s="1" t="s">
        <v>63</v>
      </c>
    </row>
    <row r="24" spans="1:52" s="1" customFormat="1" ht="22.2" customHeight="1" x14ac:dyDescent="0.3">
      <c r="A24" s="1">
        <f t="shared" si="0"/>
        <v>21</v>
      </c>
      <c r="B24" s="4" t="s">
        <v>47</v>
      </c>
      <c r="C24" s="15" t="s">
        <v>75</v>
      </c>
      <c r="D24" s="12">
        <v>82.8</v>
      </c>
      <c r="E24" s="3">
        <v>48.61</v>
      </c>
      <c r="F24" s="3">
        <v>24</v>
      </c>
      <c r="G24" s="3"/>
      <c r="I24" s="3">
        <v>42.26</v>
      </c>
      <c r="J24" s="1">
        <v>24</v>
      </c>
      <c r="AE24" s="9">
        <f t="shared" si="1"/>
        <v>45.435000000000002</v>
      </c>
      <c r="AF24" s="1">
        <f t="shared" si="2"/>
        <v>1166.6399999999999</v>
      </c>
      <c r="AG24" s="1">
        <f t="shared" si="3"/>
        <v>0</v>
      </c>
      <c r="AH24" s="1">
        <f t="shared" si="4"/>
        <v>1014.24</v>
      </c>
      <c r="AI24" s="1">
        <f t="shared" si="5"/>
        <v>0</v>
      </c>
      <c r="AJ24" s="1">
        <f t="shared" si="6"/>
        <v>0</v>
      </c>
      <c r="AK24" s="1">
        <f t="shared" si="7"/>
        <v>0</v>
      </c>
      <c r="AL24" s="1">
        <f t="shared" si="8"/>
        <v>0</v>
      </c>
      <c r="AM24" s="1">
        <f t="shared" si="9"/>
        <v>0</v>
      </c>
      <c r="AN24" s="1">
        <f t="shared" si="10"/>
        <v>0</v>
      </c>
      <c r="AO24" s="1">
        <f t="shared" si="11"/>
        <v>0</v>
      </c>
      <c r="AP24" s="1">
        <f t="shared" si="12"/>
        <v>0</v>
      </c>
      <c r="AQ24" s="1">
        <f t="shared" si="13"/>
        <v>0</v>
      </c>
      <c r="AR24" s="1">
        <f t="shared" si="14"/>
        <v>0</v>
      </c>
      <c r="AS24" s="1">
        <f t="shared" si="15"/>
        <v>48</v>
      </c>
      <c r="AV24" s="1">
        <v>12</v>
      </c>
      <c r="AW24" s="1" t="s">
        <v>49</v>
      </c>
      <c r="AX24" s="1">
        <v>169.8</v>
      </c>
      <c r="AY24" s="1">
        <v>-1.4</v>
      </c>
      <c r="AZ24" s="1" t="s">
        <v>63</v>
      </c>
    </row>
    <row r="25" spans="1:52" s="1" customFormat="1" ht="22.2" customHeight="1" x14ac:dyDescent="0.3">
      <c r="A25" s="1">
        <f t="shared" si="0"/>
        <v>23</v>
      </c>
      <c r="B25" s="4" t="s">
        <v>47</v>
      </c>
      <c r="C25" s="15" t="s">
        <v>82</v>
      </c>
      <c r="D25" s="12">
        <v>86.9</v>
      </c>
      <c r="E25" s="3"/>
      <c r="F25" s="3"/>
      <c r="G25" s="3"/>
      <c r="I25" s="3">
        <v>44.64</v>
      </c>
      <c r="J25" s="1">
        <v>24</v>
      </c>
      <c r="AE25" s="9">
        <f t="shared" si="1"/>
        <v>44.640000000000008</v>
      </c>
      <c r="AF25" s="1">
        <f t="shared" si="2"/>
        <v>0</v>
      </c>
      <c r="AG25" s="1">
        <f t="shared" si="3"/>
        <v>0</v>
      </c>
      <c r="AH25" s="1">
        <f t="shared" si="4"/>
        <v>1071.3600000000001</v>
      </c>
      <c r="AI25" s="1">
        <f t="shared" si="5"/>
        <v>0</v>
      </c>
      <c r="AJ25" s="1">
        <f t="shared" si="6"/>
        <v>0</v>
      </c>
      <c r="AK25" s="1">
        <f t="shared" si="7"/>
        <v>0</v>
      </c>
      <c r="AL25" s="1">
        <f t="shared" si="8"/>
        <v>0</v>
      </c>
      <c r="AM25" s="1">
        <f t="shared" si="9"/>
        <v>0</v>
      </c>
      <c r="AN25" s="1">
        <f t="shared" si="10"/>
        <v>0</v>
      </c>
      <c r="AO25" s="1">
        <f t="shared" si="11"/>
        <v>0</v>
      </c>
      <c r="AP25" s="1">
        <f t="shared" si="12"/>
        <v>0</v>
      </c>
      <c r="AQ25" s="1">
        <f t="shared" si="13"/>
        <v>0</v>
      </c>
      <c r="AR25" s="1">
        <f t="shared" si="14"/>
        <v>0</v>
      </c>
      <c r="AS25" s="1">
        <f t="shared" si="15"/>
        <v>24</v>
      </c>
      <c r="AV25" s="1">
        <v>12</v>
      </c>
      <c r="AW25" s="1" t="s">
        <v>49</v>
      </c>
      <c r="AX25" s="1">
        <v>169.8</v>
      </c>
      <c r="AY25" s="1">
        <v>-1.4</v>
      </c>
      <c r="AZ25" s="1" t="s">
        <v>63</v>
      </c>
    </row>
    <row r="26" spans="1:52" s="1" customFormat="1" ht="22.2" customHeight="1" x14ac:dyDescent="0.3">
      <c r="A26" s="1">
        <f t="shared" si="0"/>
        <v>24</v>
      </c>
      <c r="B26" s="4" t="s">
        <v>47</v>
      </c>
      <c r="C26" s="15" t="s">
        <v>86</v>
      </c>
      <c r="D26" s="12">
        <v>81.400000000000006</v>
      </c>
      <c r="E26" s="3">
        <v>34.380000000000003</v>
      </c>
      <c r="F26" s="3">
        <v>24</v>
      </c>
      <c r="G26" s="3"/>
      <c r="I26" s="3">
        <v>48.21</v>
      </c>
      <c r="J26" s="1">
        <v>24</v>
      </c>
      <c r="AE26" s="9">
        <f t="shared" si="1"/>
        <v>41.295000000000002</v>
      </c>
      <c r="AF26" s="1">
        <f t="shared" si="2"/>
        <v>825.12000000000012</v>
      </c>
      <c r="AG26" s="1">
        <f t="shared" si="3"/>
        <v>0</v>
      </c>
      <c r="AH26" s="1">
        <f t="shared" si="4"/>
        <v>1157.04</v>
      </c>
      <c r="AI26" s="1">
        <f t="shared" si="5"/>
        <v>0</v>
      </c>
      <c r="AJ26" s="1">
        <f t="shared" si="6"/>
        <v>0</v>
      </c>
      <c r="AK26" s="1">
        <f t="shared" si="7"/>
        <v>0</v>
      </c>
      <c r="AL26" s="1">
        <f t="shared" si="8"/>
        <v>0</v>
      </c>
      <c r="AM26" s="1">
        <f t="shared" si="9"/>
        <v>0</v>
      </c>
      <c r="AN26" s="1">
        <f t="shared" si="10"/>
        <v>0</v>
      </c>
      <c r="AO26" s="1">
        <f t="shared" si="11"/>
        <v>0</v>
      </c>
      <c r="AP26" s="1">
        <f t="shared" si="12"/>
        <v>0</v>
      </c>
      <c r="AQ26" s="1">
        <f t="shared" si="13"/>
        <v>0</v>
      </c>
      <c r="AR26" s="1">
        <f t="shared" si="14"/>
        <v>0</v>
      </c>
      <c r="AS26" s="1">
        <f t="shared" si="15"/>
        <v>48</v>
      </c>
      <c r="AV26" s="1">
        <v>12</v>
      </c>
      <c r="AW26" s="1" t="s">
        <v>49</v>
      </c>
      <c r="AX26" s="1">
        <v>169.8</v>
      </c>
      <c r="AY26" s="1">
        <v>-1.4</v>
      </c>
      <c r="AZ26" s="1" t="s">
        <v>63</v>
      </c>
    </row>
    <row r="27" spans="1:52" s="1" customFormat="1" ht="22.2" customHeight="1" x14ac:dyDescent="0.3">
      <c r="A27" s="1">
        <f t="shared" si="0"/>
        <v>24</v>
      </c>
      <c r="B27" s="4" t="s">
        <v>47</v>
      </c>
      <c r="C27" s="15" t="s">
        <v>85</v>
      </c>
      <c r="D27" s="12">
        <v>81.400000000000006</v>
      </c>
      <c r="E27" s="3">
        <v>34.380000000000003</v>
      </c>
      <c r="F27" s="3">
        <v>24</v>
      </c>
      <c r="G27" s="3"/>
      <c r="I27" s="3">
        <v>48.21</v>
      </c>
      <c r="J27" s="1">
        <v>24</v>
      </c>
      <c r="AE27" s="9">
        <f t="shared" si="1"/>
        <v>41.295000000000002</v>
      </c>
      <c r="AF27" s="1">
        <f t="shared" si="2"/>
        <v>825.12000000000012</v>
      </c>
      <c r="AG27" s="1">
        <f t="shared" si="3"/>
        <v>0</v>
      </c>
      <c r="AH27" s="1">
        <f t="shared" si="4"/>
        <v>1157.04</v>
      </c>
      <c r="AI27" s="1">
        <f t="shared" si="5"/>
        <v>0</v>
      </c>
      <c r="AJ27" s="1">
        <f t="shared" si="6"/>
        <v>0</v>
      </c>
      <c r="AK27" s="1">
        <f t="shared" si="7"/>
        <v>0</v>
      </c>
      <c r="AL27" s="1">
        <f t="shared" si="8"/>
        <v>0</v>
      </c>
      <c r="AM27" s="1">
        <f t="shared" si="9"/>
        <v>0</v>
      </c>
      <c r="AN27" s="1">
        <f t="shared" si="10"/>
        <v>0</v>
      </c>
      <c r="AO27" s="1">
        <f t="shared" si="11"/>
        <v>0</v>
      </c>
      <c r="AP27" s="1">
        <f t="shared" si="12"/>
        <v>0</v>
      </c>
      <c r="AQ27" s="1">
        <f t="shared" si="13"/>
        <v>0</v>
      </c>
      <c r="AR27" s="1">
        <f t="shared" si="14"/>
        <v>0</v>
      </c>
      <c r="AS27" s="1">
        <f t="shared" si="15"/>
        <v>48</v>
      </c>
      <c r="AV27" s="1">
        <v>12</v>
      </c>
      <c r="AW27" s="1" t="s">
        <v>49</v>
      </c>
      <c r="AX27" s="1">
        <v>169.8</v>
      </c>
      <c r="AY27" s="1">
        <v>-1.4</v>
      </c>
      <c r="AZ27" s="1" t="s">
        <v>63</v>
      </c>
    </row>
    <row r="28" spans="1:52" s="1" customFormat="1" ht="22.2" customHeight="1" x14ac:dyDescent="0.3">
      <c r="A28" s="1">
        <f t="shared" si="0"/>
        <v>26</v>
      </c>
      <c r="B28" s="4" t="s">
        <v>47</v>
      </c>
      <c r="C28" s="15" t="s">
        <v>84</v>
      </c>
      <c r="D28" s="12">
        <v>82.5</v>
      </c>
      <c r="E28" s="3">
        <v>36.46</v>
      </c>
      <c r="F28" s="3">
        <v>24</v>
      </c>
      <c r="G28" s="3"/>
      <c r="I28" s="3"/>
      <c r="AE28" s="9">
        <f t="shared" si="1"/>
        <v>36.46</v>
      </c>
      <c r="AF28" s="1">
        <f t="shared" si="2"/>
        <v>875.04</v>
      </c>
      <c r="AG28" s="1">
        <f t="shared" si="3"/>
        <v>0</v>
      </c>
      <c r="AH28" s="1">
        <f t="shared" si="4"/>
        <v>0</v>
      </c>
      <c r="AI28" s="1">
        <f t="shared" si="5"/>
        <v>0</v>
      </c>
      <c r="AJ28" s="1">
        <f t="shared" si="6"/>
        <v>0</v>
      </c>
      <c r="AK28" s="1">
        <f t="shared" si="7"/>
        <v>0</v>
      </c>
      <c r="AL28" s="1">
        <f t="shared" si="8"/>
        <v>0</v>
      </c>
      <c r="AM28" s="1">
        <f t="shared" si="9"/>
        <v>0</v>
      </c>
      <c r="AN28" s="1">
        <f t="shared" si="10"/>
        <v>0</v>
      </c>
      <c r="AO28" s="1">
        <f t="shared" si="11"/>
        <v>0</v>
      </c>
      <c r="AP28" s="1">
        <f t="shared" si="12"/>
        <v>0</v>
      </c>
      <c r="AQ28" s="1">
        <f t="shared" si="13"/>
        <v>0</v>
      </c>
      <c r="AR28" s="1">
        <f t="shared" si="14"/>
        <v>0</v>
      </c>
      <c r="AS28" s="1">
        <f t="shared" si="15"/>
        <v>24</v>
      </c>
      <c r="AV28" s="1">
        <v>12</v>
      </c>
      <c r="AW28" s="1" t="s">
        <v>49</v>
      </c>
      <c r="AX28" s="1">
        <v>169.8</v>
      </c>
      <c r="AY28" s="1">
        <v>-1.4</v>
      </c>
      <c r="AZ28" s="1" t="s">
        <v>63</v>
      </c>
    </row>
    <row r="29" spans="1:52" s="1" customFormat="1" ht="22.2" customHeight="1" x14ac:dyDescent="0.3">
      <c r="A29" s="1">
        <f t="shared" si="0"/>
        <v>26</v>
      </c>
      <c r="B29" s="4" t="s">
        <v>47</v>
      </c>
      <c r="C29" s="15" t="s">
        <v>83</v>
      </c>
      <c r="D29" s="12">
        <v>80.7</v>
      </c>
      <c r="E29" s="3">
        <v>36.46</v>
      </c>
      <c r="F29" s="3">
        <v>24</v>
      </c>
      <c r="G29" s="3"/>
      <c r="I29" s="3"/>
      <c r="AE29" s="9">
        <f t="shared" si="1"/>
        <v>36.46</v>
      </c>
      <c r="AF29" s="1">
        <f t="shared" si="2"/>
        <v>875.04</v>
      </c>
      <c r="AG29" s="1">
        <f t="shared" si="3"/>
        <v>0</v>
      </c>
      <c r="AH29" s="1">
        <f t="shared" si="4"/>
        <v>0</v>
      </c>
      <c r="AI29" s="1">
        <f t="shared" si="5"/>
        <v>0</v>
      </c>
      <c r="AJ29" s="1">
        <f t="shared" si="6"/>
        <v>0</v>
      </c>
      <c r="AK29" s="1">
        <f t="shared" si="7"/>
        <v>0</v>
      </c>
      <c r="AL29" s="1">
        <f t="shared" si="8"/>
        <v>0</v>
      </c>
      <c r="AM29" s="1">
        <f t="shared" si="9"/>
        <v>0</v>
      </c>
      <c r="AN29" s="1">
        <f t="shared" si="10"/>
        <v>0</v>
      </c>
      <c r="AO29" s="1">
        <f t="shared" si="11"/>
        <v>0</v>
      </c>
      <c r="AP29" s="1">
        <f t="shared" si="12"/>
        <v>0</v>
      </c>
      <c r="AQ29" s="1">
        <f t="shared" si="13"/>
        <v>0</v>
      </c>
      <c r="AR29" s="1">
        <f t="shared" si="14"/>
        <v>0</v>
      </c>
      <c r="AS29" s="1">
        <f t="shared" si="15"/>
        <v>24</v>
      </c>
      <c r="AV29" s="1">
        <v>12</v>
      </c>
      <c r="AW29" s="1" t="s">
        <v>49</v>
      </c>
      <c r="AX29" s="1">
        <v>169.8</v>
      </c>
      <c r="AY29" s="1">
        <v>-1.4</v>
      </c>
      <c r="AZ29" s="1" t="s">
        <v>63</v>
      </c>
    </row>
    <row r="30" spans="1:52" s="1" customFormat="1" ht="22.2" customHeight="1" x14ac:dyDescent="0.3">
      <c r="A30" s="1">
        <f t="shared" si="0"/>
        <v>28</v>
      </c>
      <c r="B30" s="4" t="s">
        <v>47</v>
      </c>
      <c r="C30" s="15" t="s">
        <v>88</v>
      </c>
      <c r="D30" s="12">
        <v>84.1</v>
      </c>
      <c r="E30" s="3">
        <v>33.33</v>
      </c>
      <c r="F30" s="3">
        <v>24</v>
      </c>
      <c r="G30" s="3"/>
      <c r="I30" s="3"/>
      <c r="AE30" s="9">
        <f t="shared" si="1"/>
        <v>33.33</v>
      </c>
      <c r="AF30" s="1">
        <f t="shared" si="2"/>
        <v>799.92</v>
      </c>
      <c r="AG30" s="1">
        <f t="shared" si="3"/>
        <v>0</v>
      </c>
      <c r="AH30" s="1">
        <f t="shared" si="4"/>
        <v>0</v>
      </c>
      <c r="AI30" s="1">
        <f t="shared" si="5"/>
        <v>0</v>
      </c>
      <c r="AJ30" s="1">
        <f t="shared" si="6"/>
        <v>0</v>
      </c>
      <c r="AK30" s="1">
        <f t="shared" si="7"/>
        <v>0</v>
      </c>
      <c r="AL30" s="1">
        <f t="shared" si="8"/>
        <v>0</v>
      </c>
      <c r="AM30" s="1">
        <f t="shared" si="9"/>
        <v>0</v>
      </c>
      <c r="AN30" s="1">
        <f t="shared" si="10"/>
        <v>0</v>
      </c>
      <c r="AO30" s="1">
        <f t="shared" si="11"/>
        <v>0</v>
      </c>
      <c r="AP30" s="1">
        <f t="shared" si="12"/>
        <v>0</v>
      </c>
      <c r="AQ30" s="1">
        <f t="shared" si="13"/>
        <v>0</v>
      </c>
      <c r="AR30" s="1">
        <f t="shared" si="14"/>
        <v>0</v>
      </c>
      <c r="AS30" s="1">
        <f t="shared" si="15"/>
        <v>24</v>
      </c>
      <c r="AV30" s="1">
        <v>12</v>
      </c>
      <c r="AW30" s="1" t="s">
        <v>49</v>
      </c>
      <c r="AX30" s="1">
        <v>169.8</v>
      </c>
      <c r="AY30" s="1">
        <v>-1.4</v>
      </c>
      <c r="AZ30" s="1" t="s">
        <v>63</v>
      </c>
    </row>
    <row r="31" spans="1:52" s="1" customFormat="1" ht="22.2" customHeight="1" x14ac:dyDescent="0.3">
      <c r="A31" s="1">
        <f t="shared" si="0"/>
        <v>28</v>
      </c>
      <c r="B31" s="4" t="s">
        <v>47</v>
      </c>
      <c r="C31" s="15" t="s">
        <v>87</v>
      </c>
      <c r="D31" s="12">
        <v>84.1</v>
      </c>
      <c r="E31" s="3">
        <v>33.33</v>
      </c>
      <c r="F31" s="3">
        <v>24</v>
      </c>
      <c r="G31" s="3"/>
      <c r="I31" s="3"/>
      <c r="AE31" s="9">
        <f t="shared" si="1"/>
        <v>33.33</v>
      </c>
      <c r="AF31" s="1">
        <f t="shared" si="2"/>
        <v>799.92</v>
      </c>
      <c r="AG31" s="1">
        <f t="shared" si="3"/>
        <v>0</v>
      </c>
      <c r="AH31" s="1">
        <f t="shared" si="4"/>
        <v>0</v>
      </c>
      <c r="AI31" s="1">
        <f t="shared" si="5"/>
        <v>0</v>
      </c>
      <c r="AJ31" s="1">
        <f t="shared" si="6"/>
        <v>0</v>
      </c>
      <c r="AK31" s="1">
        <f t="shared" si="7"/>
        <v>0</v>
      </c>
      <c r="AL31" s="1">
        <f t="shared" si="8"/>
        <v>0</v>
      </c>
      <c r="AM31" s="1">
        <f t="shared" si="9"/>
        <v>0</v>
      </c>
      <c r="AN31" s="1">
        <f t="shared" si="10"/>
        <v>0</v>
      </c>
      <c r="AO31" s="1">
        <f t="shared" si="11"/>
        <v>0</v>
      </c>
      <c r="AP31" s="1">
        <f t="shared" si="12"/>
        <v>0</v>
      </c>
      <c r="AQ31" s="1">
        <f t="shared" si="13"/>
        <v>0</v>
      </c>
      <c r="AR31" s="1">
        <f t="shared" si="14"/>
        <v>0</v>
      </c>
      <c r="AS31" s="1">
        <f t="shared" si="15"/>
        <v>24</v>
      </c>
      <c r="AV31" s="1">
        <v>12</v>
      </c>
      <c r="AW31" s="1" t="s">
        <v>49</v>
      </c>
      <c r="AX31" s="1">
        <v>169.8</v>
      </c>
      <c r="AY31" s="1">
        <v>-1.4</v>
      </c>
      <c r="AZ31" s="1" t="s">
        <v>63</v>
      </c>
    </row>
    <row r="32" spans="1:52" s="1" customFormat="1" ht="22.2" customHeight="1" x14ac:dyDescent="0.3">
      <c r="A32" s="5"/>
      <c r="B32" s="5"/>
      <c r="C32" s="6" t="s">
        <v>89</v>
      </c>
      <c r="D32" s="13"/>
      <c r="E32" s="6"/>
      <c r="F32" s="6"/>
      <c r="G32" s="6"/>
      <c r="H32" s="5"/>
      <c r="I32" s="6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10"/>
      <c r="AF32" s="1">
        <f t="shared" si="2"/>
        <v>0</v>
      </c>
      <c r="AG32" s="1">
        <f t="shared" ref="AG32" si="16">G32*H32</f>
        <v>0</v>
      </c>
      <c r="AH32" s="1">
        <f t="shared" ref="AH32" si="17">I32*J32</f>
        <v>0</v>
      </c>
      <c r="AI32" s="1">
        <f t="shared" ref="AI32" si="18">K32*L32</f>
        <v>0</v>
      </c>
      <c r="AJ32" s="1">
        <f t="shared" ref="AJ32" si="19">M32*N32</f>
        <v>0</v>
      </c>
      <c r="AK32" s="1">
        <f t="shared" ref="AK32" si="20">O32*P32</f>
        <v>0</v>
      </c>
      <c r="AL32" s="1">
        <f t="shared" ref="AL32" si="21">Q32*R32</f>
        <v>0</v>
      </c>
      <c r="AM32" s="1">
        <f t="shared" ref="AM32" si="22">S32*T32</f>
        <v>0</v>
      </c>
      <c r="AN32" s="1">
        <f t="shared" ref="AN32" si="23">U32*V32</f>
        <v>0</v>
      </c>
      <c r="AO32" s="1">
        <f t="shared" ref="AO32" si="24">W32*X32</f>
        <v>0</v>
      </c>
      <c r="AP32" s="1">
        <f t="shared" ref="AP32" si="25">Y32*Z32</f>
        <v>0</v>
      </c>
      <c r="AQ32" s="1">
        <f t="shared" ref="AQ32" si="26">AA32*AB32</f>
        <v>0</v>
      </c>
      <c r="AR32" s="1">
        <f t="shared" ref="AR32" si="27">AC32*AD32</f>
        <v>0</v>
      </c>
      <c r="AS32" s="1">
        <v>24</v>
      </c>
      <c r="AV32" s="1">
        <v>16</v>
      </c>
      <c r="AW32" s="1" t="s">
        <v>49</v>
      </c>
      <c r="AX32" s="1">
        <v>156.4</v>
      </c>
      <c r="AY32" s="1">
        <v>0.4</v>
      </c>
      <c r="AZ32" s="1" t="s">
        <v>90</v>
      </c>
    </row>
    <row r="33" spans="1:52" s="1" customFormat="1" ht="22.2" hidden="1" customHeight="1" x14ac:dyDescent="0.3">
      <c r="B33" s="1" t="s">
        <v>91</v>
      </c>
      <c r="C33" s="15" t="s">
        <v>92</v>
      </c>
      <c r="D33" s="11">
        <v>62.4</v>
      </c>
      <c r="E33" s="3"/>
      <c r="F33" s="3">
        <v>24</v>
      </c>
      <c r="G33" s="3"/>
      <c r="I33" s="3"/>
      <c r="AE33" s="9">
        <f t="shared" ref="AE33:AE67" si="28">IF(AS33=0,"",SUM(AF33:AR33)/AS33)</f>
        <v>0</v>
      </c>
      <c r="AF33" s="1">
        <f t="shared" si="2"/>
        <v>0</v>
      </c>
      <c r="AG33" s="1">
        <f t="shared" ref="AG33:AG67" si="29">G33*H33</f>
        <v>0</v>
      </c>
      <c r="AH33" s="1">
        <f t="shared" ref="AH33:AH67" si="30">I33*J33</f>
        <v>0</v>
      </c>
      <c r="AI33" s="1">
        <f t="shared" ref="AI33:AI67" si="31">K33*L33</f>
        <v>0</v>
      </c>
      <c r="AJ33" s="1">
        <f t="shared" ref="AJ33:AJ67" si="32">M33*N33</f>
        <v>0</v>
      </c>
      <c r="AK33" s="1">
        <f t="shared" ref="AK33:AK67" si="33">O33*P33</f>
        <v>0</v>
      </c>
      <c r="AL33" s="1">
        <f t="shared" ref="AL33:AL67" si="34">Q33*R33</f>
        <v>0</v>
      </c>
      <c r="AM33" s="1">
        <f t="shared" ref="AM33:AM67" si="35">S33*T33</f>
        <v>0</v>
      </c>
      <c r="AN33" s="1">
        <f t="shared" ref="AN33:AN67" si="36">U33*V33</f>
        <v>0</v>
      </c>
      <c r="AO33" s="1">
        <f t="shared" ref="AO33:AO67" si="37">W33*X33</f>
        <v>0</v>
      </c>
      <c r="AP33" s="1">
        <f t="shared" ref="AP33:AP67" si="38">Y33*Z33</f>
        <v>0</v>
      </c>
      <c r="AQ33" s="1">
        <f t="shared" ref="AQ33:AQ67" si="39">AA33*AB33</f>
        <v>0</v>
      </c>
      <c r="AR33" s="1">
        <f t="shared" ref="AR33:AR67" si="40">AC33*AD33</f>
        <v>0</v>
      </c>
      <c r="AS33" s="1">
        <v>24</v>
      </c>
      <c r="AV33" s="1">
        <v>17</v>
      </c>
      <c r="AW33" s="1" t="s">
        <v>49</v>
      </c>
      <c r="AX33" s="1">
        <v>155.19999999999999</v>
      </c>
      <c r="AY33" s="1">
        <v>-6.5</v>
      </c>
      <c r="AZ33" s="1" t="s">
        <v>93</v>
      </c>
    </row>
    <row r="34" spans="1:52" s="1" customFormat="1" ht="22.2" customHeight="1" x14ac:dyDescent="0.3">
      <c r="A34" s="1">
        <v>1</v>
      </c>
      <c r="B34" s="1" t="s">
        <v>91</v>
      </c>
      <c r="C34" s="15" t="s">
        <v>94</v>
      </c>
      <c r="D34" s="12">
        <v>76.599999999999994</v>
      </c>
      <c r="E34" s="3">
        <v>66.5</v>
      </c>
      <c r="F34" s="3">
        <v>20</v>
      </c>
      <c r="G34" s="3"/>
      <c r="I34" s="3"/>
      <c r="AE34" s="9">
        <f t="shared" si="28"/>
        <v>66.5</v>
      </c>
      <c r="AF34" s="1">
        <f t="shared" si="2"/>
        <v>1330</v>
      </c>
      <c r="AG34" s="1">
        <f t="shared" si="29"/>
        <v>0</v>
      </c>
      <c r="AH34" s="1">
        <f t="shared" si="30"/>
        <v>0</v>
      </c>
      <c r="AI34" s="1">
        <f t="shared" si="31"/>
        <v>0</v>
      </c>
      <c r="AJ34" s="1">
        <f t="shared" si="32"/>
        <v>0</v>
      </c>
      <c r="AK34" s="1">
        <f t="shared" si="33"/>
        <v>0</v>
      </c>
      <c r="AL34" s="1">
        <f t="shared" si="34"/>
        <v>0</v>
      </c>
      <c r="AM34" s="1">
        <f t="shared" si="35"/>
        <v>0</v>
      </c>
      <c r="AN34" s="1">
        <f t="shared" si="36"/>
        <v>0</v>
      </c>
      <c r="AO34" s="1">
        <f t="shared" si="37"/>
        <v>0</v>
      </c>
      <c r="AP34" s="1">
        <f t="shared" si="38"/>
        <v>0</v>
      </c>
      <c r="AQ34" s="1">
        <f t="shared" si="39"/>
        <v>0</v>
      </c>
      <c r="AR34" s="1">
        <f t="shared" si="40"/>
        <v>0</v>
      </c>
      <c r="AS34" s="1">
        <f t="shared" ref="AS34:AS39" si="41">F34+H34+J34+L34+N34+P34+R34+T34+V34+X34+Z34+AB34+AD34</f>
        <v>20</v>
      </c>
      <c r="AV34" s="1">
        <v>12</v>
      </c>
      <c r="AW34" s="1" t="s">
        <v>49</v>
      </c>
      <c r="AX34" s="1">
        <v>169.8</v>
      </c>
      <c r="AY34" s="1">
        <v>-1.4</v>
      </c>
      <c r="AZ34" s="1" t="s">
        <v>63</v>
      </c>
    </row>
    <row r="35" spans="1:52" s="1" customFormat="1" ht="22.2" customHeight="1" x14ac:dyDescent="0.3">
      <c r="A35" s="1">
        <v>2</v>
      </c>
      <c r="B35" s="1" t="s">
        <v>91</v>
      </c>
      <c r="C35" s="15" t="s">
        <v>95</v>
      </c>
      <c r="D35" s="12">
        <v>76.599999999999994</v>
      </c>
      <c r="E35" s="3">
        <v>66.5</v>
      </c>
      <c r="F35" s="3">
        <v>20</v>
      </c>
      <c r="G35" s="3"/>
      <c r="I35" s="3"/>
      <c r="AE35" s="9">
        <f t="shared" si="28"/>
        <v>66.5</v>
      </c>
      <c r="AF35" s="1">
        <f t="shared" ref="AF35:AF67" si="42">E35*F35</f>
        <v>1330</v>
      </c>
      <c r="AG35" s="1">
        <f t="shared" si="29"/>
        <v>0</v>
      </c>
      <c r="AH35" s="1">
        <f t="shared" si="30"/>
        <v>0</v>
      </c>
      <c r="AI35" s="1">
        <f t="shared" si="31"/>
        <v>0</v>
      </c>
      <c r="AJ35" s="1">
        <f t="shared" si="32"/>
        <v>0</v>
      </c>
      <c r="AK35" s="1">
        <f t="shared" si="33"/>
        <v>0</v>
      </c>
      <c r="AL35" s="1">
        <f t="shared" si="34"/>
        <v>0</v>
      </c>
      <c r="AM35" s="1">
        <f t="shared" si="35"/>
        <v>0</v>
      </c>
      <c r="AN35" s="1">
        <f t="shared" si="36"/>
        <v>0</v>
      </c>
      <c r="AO35" s="1">
        <f t="shared" si="37"/>
        <v>0</v>
      </c>
      <c r="AP35" s="1">
        <f t="shared" si="38"/>
        <v>0</v>
      </c>
      <c r="AQ35" s="1">
        <f t="shared" si="39"/>
        <v>0</v>
      </c>
      <c r="AR35" s="1">
        <f t="shared" si="40"/>
        <v>0</v>
      </c>
      <c r="AS35" s="1">
        <f t="shared" si="41"/>
        <v>20</v>
      </c>
      <c r="AV35" s="1">
        <v>12</v>
      </c>
      <c r="AW35" s="1" t="s">
        <v>49</v>
      </c>
      <c r="AX35" s="1">
        <v>169.8</v>
      </c>
      <c r="AY35" s="1">
        <v>-1.4</v>
      </c>
      <c r="AZ35" s="1" t="s">
        <v>63</v>
      </c>
    </row>
    <row r="36" spans="1:52" s="1" customFormat="1" ht="22.2" customHeight="1" x14ac:dyDescent="0.3">
      <c r="A36" s="1">
        <v>3</v>
      </c>
      <c r="B36" s="1" t="s">
        <v>91</v>
      </c>
      <c r="C36" s="15" t="s">
        <v>96</v>
      </c>
      <c r="D36" s="12">
        <v>76.7</v>
      </c>
      <c r="E36" s="3"/>
      <c r="F36" s="3"/>
      <c r="G36" s="3">
        <v>64.260000000000005</v>
      </c>
      <c r="H36" s="1">
        <v>24</v>
      </c>
      <c r="I36" s="3">
        <v>61.01</v>
      </c>
      <c r="J36" s="1">
        <v>24</v>
      </c>
      <c r="AE36" s="9">
        <f t="shared" si="28"/>
        <v>62.635000000000012</v>
      </c>
      <c r="AF36" s="1">
        <f t="shared" si="42"/>
        <v>0</v>
      </c>
      <c r="AG36" s="1">
        <f t="shared" si="29"/>
        <v>1542.2400000000002</v>
      </c>
      <c r="AH36" s="1">
        <f t="shared" si="30"/>
        <v>1464.24</v>
      </c>
      <c r="AI36" s="1">
        <f t="shared" si="31"/>
        <v>0</v>
      </c>
      <c r="AJ36" s="1">
        <f t="shared" si="32"/>
        <v>0</v>
      </c>
      <c r="AK36" s="1">
        <f t="shared" si="33"/>
        <v>0</v>
      </c>
      <c r="AL36" s="1">
        <f t="shared" si="34"/>
        <v>0</v>
      </c>
      <c r="AM36" s="1">
        <f t="shared" si="35"/>
        <v>0</v>
      </c>
      <c r="AN36" s="1">
        <f t="shared" si="36"/>
        <v>0</v>
      </c>
      <c r="AO36" s="1">
        <f t="shared" si="37"/>
        <v>0</v>
      </c>
      <c r="AP36" s="1">
        <f t="shared" si="38"/>
        <v>0</v>
      </c>
      <c r="AQ36" s="1">
        <f t="shared" si="39"/>
        <v>0</v>
      </c>
      <c r="AR36" s="1">
        <f t="shared" si="40"/>
        <v>0</v>
      </c>
      <c r="AS36" s="1">
        <f t="shared" si="41"/>
        <v>48</v>
      </c>
      <c r="AV36" s="1">
        <v>12</v>
      </c>
      <c r="AW36" s="1" t="s">
        <v>49</v>
      </c>
      <c r="AX36" s="1">
        <v>169.8</v>
      </c>
      <c r="AY36" s="1">
        <v>-1.4</v>
      </c>
      <c r="AZ36" s="1" t="s">
        <v>63</v>
      </c>
    </row>
    <row r="37" spans="1:52" s="1" customFormat="1" ht="22.2" customHeight="1" x14ac:dyDescent="0.3">
      <c r="A37" s="1">
        <v>4</v>
      </c>
      <c r="B37" s="1" t="s">
        <v>91</v>
      </c>
      <c r="C37" s="15" t="s">
        <v>97</v>
      </c>
      <c r="D37" s="12">
        <v>78.2</v>
      </c>
      <c r="E37" s="3">
        <v>63.92</v>
      </c>
      <c r="F37" s="3">
        <v>24</v>
      </c>
      <c r="G37" s="3">
        <v>54.58</v>
      </c>
      <c r="H37" s="1">
        <v>24</v>
      </c>
      <c r="I37" s="3">
        <v>44.94</v>
      </c>
      <c r="J37" s="1">
        <v>24</v>
      </c>
      <c r="AE37" s="9">
        <f t="shared" si="28"/>
        <v>54.48</v>
      </c>
      <c r="AF37" s="1">
        <f t="shared" si="42"/>
        <v>1534.08</v>
      </c>
      <c r="AG37" s="1">
        <f t="shared" si="29"/>
        <v>1309.92</v>
      </c>
      <c r="AH37" s="1">
        <f t="shared" si="30"/>
        <v>1078.56</v>
      </c>
      <c r="AI37" s="1">
        <f t="shared" si="31"/>
        <v>0</v>
      </c>
      <c r="AJ37" s="1">
        <f t="shared" si="32"/>
        <v>0</v>
      </c>
      <c r="AK37" s="1">
        <f t="shared" si="33"/>
        <v>0</v>
      </c>
      <c r="AL37" s="1">
        <f t="shared" si="34"/>
        <v>0</v>
      </c>
      <c r="AM37" s="1">
        <f t="shared" si="35"/>
        <v>0</v>
      </c>
      <c r="AN37" s="1">
        <f t="shared" si="36"/>
        <v>0</v>
      </c>
      <c r="AO37" s="1">
        <f t="shared" si="37"/>
        <v>0</v>
      </c>
      <c r="AP37" s="1">
        <f t="shared" si="38"/>
        <v>0</v>
      </c>
      <c r="AQ37" s="1">
        <f t="shared" si="39"/>
        <v>0</v>
      </c>
      <c r="AR37" s="1">
        <f t="shared" si="40"/>
        <v>0</v>
      </c>
      <c r="AS37" s="1">
        <f t="shared" si="41"/>
        <v>72</v>
      </c>
      <c r="AV37" s="1">
        <v>12</v>
      </c>
      <c r="AW37" s="1" t="s">
        <v>49</v>
      </c>
      <c r="AX37" s="1">
        <v>169.8</v>
      </c>
      <c r="AY37" s="1">
        <v>-1.4</v>
      </c>
      <c r="AZ37" s="1" t="s">
        <v>63</v>
      </c>
    </row>
    <row r="38" spans="1:52" s="1" customFormat="1" ht="22.2" customHeight="1" x14ac:dyDescent="0.3">
      <c r="A38" s="1">
        <v>5</v>
      </c>
      <c r="B38" s="1" t="s">
        <v>91</v>
      </c>
      <c r="C38" s="15" t="s">
        <v>98</v>
      </c>
      <c r="D38" s="12">
        <v>78.2</v>
      </c>
      <c r="E38" s="3">
        <v>63.92</v>
      </c>
      <c r="F38" s="3">
        <v>24</v>
      </c>
      <c r="G38" s="3">
        <v>54.58</v>
      </c>
      <c r="H38" s="1">
        <v>24</v>
      </c>
      <c r="I38" s="3">
        <v>44.94</v>
      </c>
      <c r="J38" s="1">
        <v>24</v>
      </c>
      <c r="AE38" s="9">
        <f t="shared" si="28"/>
        <v>54.48</v>
      </c>
      <c r="AF38" s="1">
        <f t="shared" si="42"/>
        <v>1534.08</v>
      </c>
      <c r="AG38" s="1">
        <f t="shared" si="29"/>
        <v>1309.92</v>
      </c>
      <c r="AH38" s="1">
        <f t="shared" si="30"/>
        <v>1078.56</v>
      </c>
      <c r="AI38" s="1">
        <f t="shared" si="31"/>
        <v>0</v>
      </c>
      <c r="AJ38" s="1">
        <f t="shared" si="32"/>
        <v>0</v>
      </c>
      <c r="AK38" s="1">
        <f t="shared" si="33"/>
        <v>0</v>
      </c>
      <c r="AL38" s="1">
        <f t="shared" si="34"/>
        <v>0</v>
      </c>
      <c r="AM38" s="1">
        <f t="shared" si="35"/>
        <v>0</v>
      </c>
      <c r="AN38" s="1">
        <f t="shared" si="36"/>
        <v>0</v>
      </c>
      <c r="AO38" s="1">
        <f t="shared" si="37"/>
        <v>0</v>
      </c>
      <c r="AP38" s="1">
        <f t="shared" si="38"/>
        <v>0</v>
      </c>
      <c r="AQ38" s="1">
        <f t="shared" si="39"/>
        <v>0</v>
      </c>
      <c r="AR38" s="1">
        <f t="shared" si="40"/>
        <v>0</v>
      </c>
      <c r="AS38" s="1">
        <f t="shared" si="41"/>
        <v>72</v>
      </c>
      <c r="AV38" s="1">
        <v>12</v>
      </c>
      <c r="AW38" s="1" t="s">
        <v>49</v>
      </c>
      <c r="AX38" s="1">
        <v>169.8</v>
      </c>
      <c r="AY38" s="1">
        <v>-1.4</v>
      </c>
      <c r="AZ38" s="1" t="s">
        <v>63</v>
      </c>
    </row>
    <row r="39" spans="1:52" s="1" customFormat="1" ht="22.2" customHeight="1" x14ac:dyDescent="0.3">
      <c r="A39" s="1">
        <v>6</v>
      </c>
      <c r="B39" s="1" t="s">
        <v>91</v>
      </c>
      <c r="C39" s="15" t="s">
        <v>99</v>
      </c>
      <c r="D39" s="12">
        <v>68.400000000000006</v>
      </c>
      <c r="E39" s="3">
        <v>54.2</v>
      </c>
      <c r="F39" s="3">
        <v>24</v>
      </c>
      <c r="G39" s="3"/>
      <c r="I39" s="3"/>
      <c r="AE39" s="9">
        <f t="shared" si="28"/>
        <v>54.20000000000001</v>
      </c>
      <c r="AF39" s="1">
        <f t="shared" si="42"/>
        <v>1300.8000000000002</v>
      </c>
      <c r="AG39" s="1">
        <f t="shared" si="29"/>
        <v>0</v>
      </c>
      <c r="AH39" s="1">
        <f t="shared" si="30"/>
        <v>0</v>
      </c>
      <c r="AI39" s="1">
        <f t="shared" si="31"/>
        <v>0</v>
      </c>
      <c r="AJ39" s="1">
        <f t="shared" si="32"/>
        <v>0</v>
      </c>
      <c r="AK39" s="1">
        <f t="shared" si="33"/>
        <v>0</v>
      </c>
      <c r="AL39" s="1">
        <f t="shared" si="34"/>
        <v>0</v>
      </c>
      <c r="AM39" s="1">
        <f t="shared" si="35"/>
        <v>0</v>
      </c>
      <c r="AN39" s="1">
        <f t="shared" si="36"/>
        <v>0</v>
      </c>
      <c r="AO39" s="1">
        <f t="shared" si="37"/>
        <v>0</v>
      </c>
      <c r="AP39" s="1">
        <f t="shared" si="38"/>
        <v>0</v>
      </c>
      <c r="AQ39" s="1">
        <f t="shared" si="39"/>
        <v>0</v>
      </c>
      <c r="AR39" s="1">
        <f t="shared" si="40"/>
        <v>0</v>
      </c>
      <c r="AS39" s="1">
        <f t="shared" si="41"/>
        <v>24</v>
      </c>
      <c r="AV39" s="1">
        <v>12</v>
      </c>
      <c r="AW39" s="1" t="s">
        <v>49</v>
      </c>
      <c r="AX39" s="1">
        <v>169.8</v>
      </c>
      <c r="AY39" s="1">
        <v>-1.4</v>
      </c>
      <c r="AZ39" s="1" t="s">
        <v>63</v>
      </c>
    </row>
    <row r="40" spans="1:52" s="1" customFormat="1" ht="22.2" hidden="1" customHeight="1" x14ac:dyDescent="0.3">
      <c r="A40" s="1">
        <v>7</v>
      </c>
      <c r="B40" s="1" t="s">
        <v>91</v>
      </c>
      <c r="C40" s="15" t="s">
        <v>100</v>
      </c>
      <c r="D40" s="12">
        <v>58</v>
      </c>
      <c r="E40" s="3"/>
      <c r="F40" s="3"/>
      <c r="G40" s="3"/>
      <c r="I40" s="3"/>
      <c r="AE40" s="9">
        <f t="shared" si="28"/>
        <v>0</v>
      </c>
      <c r="AF40" s="1">
        <f t="shared" si="42"/>
        <v>0</v>
      </c>
      <c r="AG40" s="1">
        <f t="shared" si="29"/>
        <v>0</v>
      </c>
      <c r="AH40" s="1">
        <f t="shared" si="30"/>
        <v>0</v>
      </c>
      <c r="AI40" s="1">
        <f t="shared" si="31"/>
        <v>0</v>
      </c>
      <c r="AJ40" s="1">
        <f t="shared" si="32"/>
        <v>0</v>
      </c>
      <c r="AK40" s="1">
        <f t="shared" si="33"/>
        <v>0</v>
      </c>
      <c r="AL40" s="1">
        <f t="shared" si="34"/>
        <v>0</v>
      </c>
      <c r="AM40" s="1">
        <f t="shared" si="35"/>
        <v>0</v>
      </c>
      <c r="AN40" s="1">
        <f t="shared" si="36"/>
        <v>0</v>
      </c>
      <c r="AO40" s="1">
        <f t="shared" si="37"/>
        <v>0</v>
      </c>
      <c r="AP40" s="1">
        <f t="shared" si="38"/>
        <v>0</v>
      </c>
      <c r="AQ40" s="1">
        <f t="shared" si="39"/>
        <v>0</v>
      </c>
      <c r="AR40" s="1">
        <f t="shared" si="40"/>
        <v>0</v>
      </c>
      <c r="AS40" s="1">
        <v>24</v>
      </c>
      <c r="AV40" s="1">
        <v>22</v>
      </c>
      <c r="AW40" s="1" t="s">
        <v>49</v>
      </c>
      <c r="AX40" s="1">
        <v>147.4</v>
      </c>
      <c r="AY40" s="1">
        <v>-2</v>
      </c>
      <c r="AZ40" s="1" t="s">
        <v>101</v>
      </c>
    </row>
    <row r="41" spans="1:52" s="1" customFormat="1" ht="22.2" customHeight="1" x14ac:dyDescent="0.3">
      <c r="A41" s="1">
        <v>8</v>
      </c>
      <c r="B41" s="1" t="s">
        <v>91</v>
      </c>
      <c r="C41" s="15" t="s">
        <v>102</v>
      </c>
      <c r="D41" s="12">
        <v>68.400000000000006</v>
      </c>
      <c r="E41" s="3">
        <v>54.2</v>
      </c>
      <c r="F41" s="3">
        <v>23</v>
      </c>
      <c r="G41" s="3"/>
      <c r="I41" s="3"/>
      <c r="AE41" s="9">
        <f t="shared" si="28"/>
        <v>54.2</v>
      </c>
      <c r="AF41" s="1">
        <f t="shared" si="42"/>
        <v>1246.6000000000001</v>
      </c>
      <c r="AG41" s="1">
        <f t="shared" si="29"/>
        <v>0</v>
      </c>
      <c r="AH41" s="1">
        <f t="shared" si="30"/>
        <v>0</v>
      </c>
      <c r="AI41" s="1">
        <f t="shared" si="31"/>
        <v>0</v>
      </c>
      <c r="AJ41" s="1">
        <f t="shared" si="32"/>
        <v>0</v>
      </c>
      <c r="AK41" s="1">
        <f t="shared" si="33"/>
        <v>0</v>
      </c>
      <c r="AL41" s="1">
        <f t="shared" si="34"/>
        <v>0</v>
      </c>
      <c r="AM41" s="1">
        <f t="shared" si="35"/>
        <v>0</v>
      </c>
      <c r="AN41" s="1">
        <f t="shared" si="36"/>
        <v>0</v>
      </c>
      <c r="AO41" s="1">
        <f t="shared" si="37"/>
        <v>0</v>
      </c>
      <c r="AP41" s="1">
        <f t="shared" si="38"/>
        <v>0</v>
      </c>
      <c r="AQ41" s="1">
        <f t="shared" si="39"/>
        <v>0</v>
      </c>
      <c r="AR41" s="1">
        <f t="shared" si="40"/>
        <v>0</v>
      </c>
      <c r="AS41" s="1">
        <f>F41+H41+J41+L41+N41+P41+R41+T41+V41+X41+Z41+AB41+AD41</f>
        <v>23</v>
      </c>
      <c r="AV41" s="1">
        <v>12</v>
      </c>
      <c r="AW41" s="1" t="s">
        <v>49</v>
      </c>
      <c r="AX41" s="1">
        <v>169.8</v>
      </c>
      <c r="AY41" s="1">
        <v>-1.4</v>
      </c>
      <c r="AZ41" s="1" t="s">
        <v>63</v>
      </c>
    </row>
    <row r="42" spans="1:52" s="1" customFormat="1" ht="22.2" customHeight="1" x14ac:dyDescent="0.3">
      <c r="A42" s="1">
        <v>9</v>
      </c>
      <c r="B42" s="1" t="s">
        <v>91</v>
      </c>
      <c r="C42" s="15" t="s">
        <v>103</v>
      </c>
      <c r="D42" s="12">
        <v>75.8</v>
      </c>
      <c r="E42" s="3"/>
      <c r="F42" s="3"/>
      <c r="G42" s="3">
        <v>54.14</v>
      </c>
      <c r="H42" s="1">
        <v>24</v>
      </c>
      <c r="I42" s="3"/>
      <c r="AE42" s="9">
        <f t="shared" si="28"/>
        <v>54.140000000000008</v>
      </c>
      <c r="AF42" s="1">
        <f t="shared" si="42"/>
        <v>0</v>
      </c>
      <c r="AG42" s="1">
        <f t="shared" si="29"/>
        <v>1299.3600000000001</v>
      </c>
      <c r="AH42" s="1">
        <f t="shared" si="30"/>
        <v>0</v>
      </c>
      <c r="AI42" s="1">
        <f t="shared" si="31"/>
        <v>0</v>
      </c>
      <c r="AJ42" s="1">
        <f t="shared" si="32"/>
        <v>0</v>
      </c>
      <c r="AK42" s="1">
        <f t="shared" si="33"/>
        <v>0</v>
      </c>
      <c r="AL42" s="1">
        <f t="shared" si="34"/>
        <v>0</v>
      </c>
      <c r="AM42" s="1">
        <f t="shared" si="35"/>
        <v>0</v>
      </c>
      <c r="AN42" s="1">
        <f t="shared" si="36"/>
        <v>0</v>
      </c>
      <c r="AO42" s="1">
        <f t="shared" si="37"/>
        <v>0</v>
      </c>
      <c r="AP42" s="1">
        <f t="shared" si="38"/>
        <v>0</v>
      </c>
      <c r="AQ42" s="1">
        <f t="shared" si="39"/>
        <v>0</v>
      </c>
      <c r="AR42" s="1">
        <f t="shared" si="40"/>
        <v>0</v>
      </c>
      <c r="AS42" s="1">
        <f>F42+H42+J42+L42+N42+P42+R42+T42+V42+X42+Z42+AB42+AD42</f>
        <v>24</v>
      </c>
      <c r="AV42" s="1">
        <v>12</v>
      </c>
      <c r="AW42" s="1" t="s">
        <v>49</v>
      </c>
      <c r="AX42" s="1">
        <v>169.8</v>
      </c>
      <c r="AY42" s="1">
        <v>-1.4</v>
      </c>
      <c r="AZ42" s="1" t="s">
        <v>63</v>
      </c>
    </row>
    <row r="43" spans="1:52" s="1" customFormat="1" ht="22.2" hidden="1" customHeight="1" x14ac:dyDescent="0.3">
      <c r="A43" s="1">
        <v>10</v>
      </c>
      <c r="B43" s="1" t="s">
        <v>91</v>
      </c>
      <c r="C43" s="15" t="s">
        <v>104</v>
      </c>
      <c r="D43" s="12">
        <v>80.2</v>
      </c>
      <c r="E43" s="3"/>
      <c r="F43" s="3"/>
      <c r="G43" s="3"/>
      <c r="I43" s="3"/>
      <c r="AE43" s="9">
        <f t="shared" si="28"/>
        <v>0</v>
      </c>
      <c r="AF43" s="1">
        <f t="shared" si="42"/>
        <v>0</v>
      </c>
      <c r="AG43" s="1">
        <f t="shared" si="29"/>
        <v>0</v>
      </c>
      <c r="AH43" s="1">
        <f t="shared" si="30"/>
        <v>0</v>
      </c>
      <c r="AI43" s="1">
        <f t="shared" si="31"/>
        <v>0</v>
      </c>
      <c r="AJ43" s="1">
        <f t="shared" si="32"/>
        <v>0</v>
      </c>
      <c r="AK43" s="1">
        <f t="shared" si="33"/>
        <v>0</v>
      </c>
      <c r="AL43" s="1">
        <f t="shared" si="34"/>
        <v>0</v>
      </c>
      <c r="AM43" s="1">
        <f t="shared" si="35"/>
        <v>0</v>
      </c>
      <c r="AN43" s="1">
        <f t="shared" si="36"/>
        <v>0</v>
      </c>
      <c r="AO43" s="1">
        <f t="shared" si="37"/>
        <v>0</v>
      </c>
      <c r="AP43" s="1">
        <f t="shared" si="38"/>
        <v>0</v>
      </c>
      <c r="AQ43" s="1">
        <f t="shared" si="39"/>
        <v>0</v>
      </c>
      <c r="AR43" s="1">
        <f t="shared" si="40"/>
        <v>0</v>
      </c>
      <c r="AS43" s="1">
        <v>24</v>
      </c>
      <c r="AV43" s="1">
        <v>23</v>
      </c>
      <c r="AW43" s="1" t="s">
        <v>49</v>
      </c>
      <c r="AX43" s="1">
        <v>146.19999999999999</v>
      </c>
      <c r="AZ43" s="1" t="s">
        <v>105</v>
      </c>
    </row>
    <row r="44" spans="1:52" s="1" customFormat="1" ht="22.2" customHeight="1" x14ac:dyDescent="0.3">
      <c r="A44" s="1">
        <v>11</v>
      </c>
      <c r="B44" s="1" t="s">
        <v>91</v>
      </c>
      <c r="C44" s="15" t="s">
        <v>106</v>
      </c>
      <c r="D44" s="12">
        <v>73.2</v>
      </c>
      <c r="E44" s="3">
        <v>54</v>
      </c>
      <c r="F44" s="3">
        <v>20</v>
      </c>
      <c r="G44" s="3">
        <v>54.14</v>
      </c>
      <c r="H44" s="1">
        <v>24</v>
      </c>
      <c r="I44" s="3">
        <v>54.76</v>
      </c>
      <c r="J44" s="1">
        <v>24</v>
      </c>
      <c r="AE44" s="9">
        <f t="shared" si="28"/>
        <v>54.317647058823532</v>
      </c>
      <c r="AF44" s="1">
        <f t="shared" si="42"/>
        <v>1080</v>
      </c>
      <c r="AG44" s="1">
        <f t="shared" si="29"/>
        <v>1299.3600000000001</v>
      </c>
      <c r="AH44" s="1">
        <f t="shared" si="30"/>
        <v>1314.24</v>
      </c>
      <c r="AI44" s="1">
        <f t="shared" si="31"/>
        <v>0</v>
      </c>
      <c r="AJ44" s="1">
        <f t="shared" si="32"/>
        <v>0</v>
      </c>
      <c r="AK44" s="1">
        <f t="shared" si="33"/>
        <v>0</v>
      </c>
      <c r="AL44" s="1">
        <f t="shared" si="34"/>
        <v>0</v>
      </c>
      <c r="AM44" s="1">
        <f t="shared" si="35"/>
        <v>0</v>
      </c>
      <c r="AN44" s="1">
        <f t="shared" si="36"/>
        <v>0</v>
      </c>
      <c r="AO44" s="1">
        <f t="shared" si="37"/>
        <v>0</v>
      </c>
      <c r="AP44" s="1">
        <f t="shared" si="38"/>
        <v>0</v>
      </c>
      <c r="AQ44" s="1">
        <f t="shared" si="39"/>
        <v>0</v>
      </c>
      <c r="AR44" s="1">
        <f t="shared" si="40"/>
        <v>0</v>
      </c>
      <c r="AS44" s="1">
        <f t="shared" ref="AS44:AS56" si="43">F44+H44+J44+L44+N44+P44+R44+T44+V44+X44+Z44+AB44+AD44</f>
        <v>68</v>
      </c>
      <c r="AV44" s="1">
        <v>12</v>
      </c>
      <c r="AW44" s="1" t="s">
        <v>49</v>
      </c>
      <c r="AX44" s="1">
        <v>169.8</v>
      </c>
      <c r="AY44" s="1">
        <v>-1.4</v>
      </c>
      <c r="AZ44" s="1" t="s">
        <v>63</v>
      </c>
    </row>
    <row r="45" spans="1:52" s="1" customFormat="1" ht="22.2" customHeight="1" x14ac:dyDescent="0.3">
      <c r="A45" s="1">
        <v>12</v>
      </c>
      <c r="B45" s="1" t="s">
        <v>91</v>
      </c>
      <c r="C45" s="15" t="s">
        <v>107</v>
      </c>
      <c r="D45" s="12">
        <v>73.2</v>
      </c>
      <c r="E45" s="3">
        <v>54</v>
      </c>
      <c r="F45" s="3">
        <v>20</v>
      </c>
      <c r="G45" s="3"/>
      <c r="I45" s="3">
        <v>54.76</v>
      </c>
      <c r="J45" s="1">
        <v>24</v>
      </c>
      <c r="AE45" s="9">
        <f t="shared" si="28"/>
        <v>54.414545454545447</v>
      </c>
      <c r="AF45" s="1">
        <f t="shared" si="42"/>
        <v>1080</v>
      </c>
      <c r="AG45" s="1">
        <f t="shared" si="29"/>
        <v>0</v>
      </c>
      <c r="AH45" s="1">
        <f t="shared" si="30"/>
        <v>1314.24</v>
      </c>
      <c r="AI45" s="1">
        <f t="shared" si="31"/>
        <v>0</v>
      </c>
      <c r="AJ45" s="1">
        <f t="shared" si="32"/>
        <v>0</v>
      </c>
      <c r="AK45" s="1">
        <f t="shared" si="33"/>
        <v>0</v>
      </c>
      <c r="AL45" s="1">
        <f t="shared" si="34"/>
        <v>0</v>
      </c>
      <c r="AM45" s="1">
        <f t="shared" si="35"/>
        <v>0</v>
      </c>
      <c r="AN45" s="1">
        <f t="shared" si="36"/>
        <v>0</v>
      </c>
      <c r="AO45" s="1">
        <f t="shared" si="37"/>
        <v>0</v>
      </c>
      <c r="AP45" s="1">
        <f t="shared" si="38"/>
        <v>0</v>
      </c>
      <c r="AQ45" s="1">
        <f t="shared" si="39"/>
        <v>0</v>
      </c>
      <c r="AR45" s="1">
        <f t="shared" si="40"/>
        <v>0</v>
      </c>
      <c r="AS45" s="1">
        <f t="shared" si="43"/>
        <v>44</v>
      </c>
      <c r="AV45" s="1">
        <v>12</v>
      </c>
      <c r="AW45" s="1" t="s">
        <v>49</v>
      </c>
      <c r="AX45" s="1">
        <v>169.8</v>
      </c>
      <c r="AY45" s="1">
        <v>-1.4</v>
      </c>
      <c r="AZ45" s="1" t="s">
        <v>63</v>
      </c>
    </row>
    <row r="46" spans="1:52" s="1" customFormat="1" ht="22.2" customHeight="1" x14ac:dyDescent="0.3">
      <c r="A46" s="1">
        <v>13</v>
      </c>
      <c r="B46" s="1" t="s">
        <v>91</v>
      </c>
      <c r="C46" s="15" t="s">
        <v>108</v>
      </c>
      <c r="D46" s="12">
        <v>73.900000000000006</v>
      </c>
      <c r="E46" s="3">
        <v>42.71</v>
      </c>
      <c r="F46" s="3">
        <v>24</v>
      </c>
      <c r="G46" s="3">
        <v>64.260000000000005</v>
      </c>
      <c r="H46" s="1">
        <v>24</v>
      </c>
      <c r="I46" s="3">
        <v>27.98</v>
      </c>
      <c r="J46" s="1">
        <v>24</v>
      </c>
      <c r="AE46" s="9">
        <f t="shared" si="28"/>
        <v>44.983333333333334</v>
      </c>
      <c r="AF46" s="1">
        <f t="shared" si="42"/>
        <v>1025.04</v>
      </c>
      <c r="AG46" s="1">
        <f t="shared" si="29"/>
        <v>1542.2400000000002</v>
      </c>
      <c r="AH46" s="1">
        <f t="shared" si="30"/>
        <v>671.52</v>
      </c>
      <c r="AI46" s="1">
        <f t="shared" si="31"/>
        <v>0</v>
      </c>
      <c r="AJ46" s="1">
        <f t="shared" si="32"/>
        <v>0</v>
      </c>
      <c r="AK46" s="1">
        <f t="shared" si="33"/>
        <v>0</v>
      </c>
      <c r="AL46" s="1">
        <f t="shared" si="34"/>
        <v>0</v>
      </c>
      <c r="AM46" s="1">
        <f t="shared" si="35"/>
        <v>0</v>
      </c>
      <c r="AN46" s="1">
        <f t="shared" si="36"/>
        <v>0</v>
      </c>
      <c r="AO46" s="1">
        <f t="shared" si="37"/>
        <v>0</v>
      </c>
      <c r="AP46" s="1">
        <f t="shared" si="38"/>
        <v>0</v>
      </c>
      <c r="AQ46" s="1">
        <f t="shared" si="39"/>
        <v>0</v>
      </c>
      <c r="AR46" s="1">
        <f t="shared" si="40"/>
        <v>0</v>
      </c>
      <c r="AS46" s="1">
        <f t="shared" si="43"/>
        <v>72</v>
      </c>
      <c r="AV46" s="1">
        <v>12</v>
      </c>
      <c r="AW46" s="1" t="s">
        <v>49</v>
      </c>
      <c r="AX46" s="1">
        <v>169.8</v>
      </c>
      <c r="AY46" s="1">
        <v>-1.4</v>
      </c>
      <c r="AZ46" s="1" t="s">
        <v>63</v>
      </c>
    </row>
    <row r="47" spans="1:52" s="1" customFormat="1" ht="22.2" customHeight="1" x14ac:dyDescent="0.3">
      <c r="A47" s="1">
        <v>14</v>
      </c>
      <c r="B47" s="1" t="s">
        <v>91</v>
      </c>
      <c r="C47" s="15" t="s">
        <v>109</v>
      </c>
      <c r="D47" s="12">
        <v>71.099999999999994</v>
      </c>
      <c r="E47" s="3">
        <v>51</v>
      </c>
      <c r="F47" s="3">
        <v>24</v>
      </c>
      <c r="G47" s="3"/>
      <c r="I47" s="3"/>
      <c r="AE47" s="9">
        <f t="shared" si="28"/>
        <v>51</v>
      </c>
      <c r="AF47" s="1">
        <f t="shared" si="42"/>
        <v>1224</v>
      </c>
      <c r="AG47" s="1">
        <f t="shared" si="29"/>
        <v>0</v>
      </c>
      <c r="AH47" s="1">
        <f t="shared" si="30"/>
        <v>0</v>
      </c>
      <c r="AI47" s="1">
        <f t="shared" si="31"/>
        <v>0</v>
      </c>
      <c r="AJ47" s="1">
        <f t="shared" si="32"/>
        <v>0</v>
      </c>
      <c r="AK47" s="1">
        <f t="shared" si="33"/>
        <v>0</v>
      </c>
      <c r="AL47" s="1">
        <f t="shared" si="34"/>
        <v>0</v>
      </c>
      <c r="AM47" s="1">
        <f t="shared" si="35"/>
        <v>0</v>
      </c>
      <c r="AN47" s="1">
        <f t="shared" si="36"/>
        <v>0</v>
      </c>
      <c r="AO47" s="1">
        <f t="shared" si="37"/>
        <v>0</v>
      </c>
      <c r="AP47" s="1">
        <f t="shared" si="38"/>
        <v>0</v>
      </c>
      <c r="AQ47" s="1">
        <f t="shared" si="39"/>
        <v>0</v>
      </c>
      <c r="AR47" s="1">
        <f t="shared" si="40"/>
        <v>0</v>
      </c>
      <c r="AS47" s="1">
        <f t="shared" si="43"/>
        <v>24</v>
      </c>
      <c r="AV47" s="1">
        <v>12</v>
      </c>
      <c r="AW47" s="1" t="s">
        <v>49</v>
      </c>
      <c r="AX47" s="1">
        <v>169.8</v>
      </c>
      <c r="AY47" s="1">
        <v>-1.4</v>
      </c>
      <c r="AZ47" s="1" t="s">
        <v>63</v>
      </c>
    </row>
    <row r="48" spans="1:52" s="1" customFormat="1" ht="22.2" customHeight="1" x14ac:dyDescent="0.3">
      <c r="A48" s="1">
        <v>15</v>
      </c>
      <c r="B48" s="1" t="s">
        <v>91</v>
      </c>
      <c r="C48" s="15" t="s">
        <v>110</v>
      </c>
      <c r="D48" s="12">
        <v>71.099999999999994</v>
      </c>
      <c r="E48" s="3">
        <v>51</v>
      </c>
      <c r="F48" s="3">
        <v>24</v>
      </c>
      <c r="G48" s="3"/>
      <c r="I48" s="3"/>
      <c r="AE48" s="9">
        <f t="shared" si="28"/>
        <v>51</v>
      </c>
      <c r="AF48" s="1">
        <f t="shared" si="42"/>
        <v>1224</v>
      </c>
      <c r="AG48" s="1">
        <f t="shared" si="29"/>
        <v>0</v>
      </c>
      <c r="AH48" s="1">
        <f t="shared" si="30"/>
        <v>0</v>
      </c>
      <c r="AI48" s="1">
        <f t="shared" si="31"/>
        <v>0</v>
      </c>
      <c r="AJ48" s="1">
        <f t="shared" si="32"/>
        <v>0</v>
      </c>
      <c r="AK48" s="1">
        <f t="shared" si="33"/>
        <v>0</v>
      </c>
      <c r="AL48" s="1">
        <f t="shared" si="34"/>
        <v>0</v>
      </c>
      <c r="AM48" s="1">
        <f t="shared" si="35"/>
        <v>0</v>
      </c>
      <c r="AN48" s="1">
        <f t="shared" si="36"/>
        <v>0</v>
      </c>
      <c r="AO48" s="1">
        <f t="shared" si="37"/>
        <v>0</v>
      </c>
      <c r="AP48" s="1">
        <f t="shared" si="38"/>
        <v>0</v>
      </c>
      <c r="AQ48" s="1">
        <f t="shared" si="39"/>
        <v>0</v>
      </c>
      <c r="AR48" s="1">
        <f t="shared" si="40"/>
        <v>0</v>
      </c>
      <c r="AS48" s="1">
        <f t="shared" si="43"/>
        <v>24</v>
      </c>
      <c r="AV48" s="1">
        <v>12</v>
      </c>
      <c r="AW48" s="1" t="s">
        <v>49</v>
      </c>
      <c r="AX48" s="1">
        <v>169.8</v>
      </c>
      <c r="AY48" s="1">
        <v>-1.4</v>
      </c>
      <c r="AZ48" s="1" t="s">
        <v>63</v>
      </c>
    </row>
    <row r="49" spans="1:52" s="1" customFormat="1" ht="22.2" customHeight="1" x14ac:dyDescent="0.3">
      <c r="A49" s="1">
        <v>16</v>
      </c>
      <c r="B49" s="1" t="s">
        <v>91</v>
      </c>
      <c r="C49" s="15" t="s">
        <v>111</v>
      </c>
      <c r="D49" s="12">
        <v>71.400000000000006</v>
      </c>
      <c r="E49" s="3">
        <v>50.75</v>
      </c>
      <c r="F49" s="3">
        <v>24</v>
      </c>
      <c r="G49" s="3"/>
      <c r="I49" s="3"/>
      <c r="AE49" s="9">
        <f t="shared" si="28"/>
        <v>50.75</v>
      </c>
      <c r="AF49" s="1">
        <f t="shared" si="42"/>
        <v>1218</v>
      </c>
      <c r="AG49" s="1">
        <f t="shared" si="29"/>
        <v>0</v>
      </c>
      <c r="AH49" s="1">
        <f t="shared" si="30"/>
        <v>0</v>
      </c>
      <c r="AI49" s="1">
        <f t="shared" si="31"/>
        <v>0</v>
      </c>
      <c r="AJ49" s="1">
        <f t="shared" si="32"/>
        <v>0</v>
      </c>
      <c r="AK49" s="1">
        <f t="shared" si="33"/>
        <v>0</v>
      </c>
      <c r="AL49" s="1">
        <f t="shared" si="34"/>
        <v>0</v>
      </c>
      <c r="AM49" s="1">
        <f t="shared" si="35"/>
        <v>0</v>
      </c>
      <c r="AN49" s="1">
        <f t="shared" si="36"/>
        <v>0</v>
      </c>
      <c r="AO49" s="1">
        <f t="shared" si="37"/>
        <v>0</v>
      </c>
      <c r="AP49" s="1">
        <f t="shared" si="38"/>
        <v>0</v>
      </c>
      <c r="AQ49" s="1">
        <f t="shared" si="39"/>
        <v>0</v>
      </c>
      <c r="AR49" s="1">
        <f t="shared" si="40"/>
        <v>0</v>
      </c>
      <c r="AS49" s="1">
        <f t="shared" si="43"/>
        <v>24</v>
      </c>
      <c r="AV49" s="1">
        <v>12</v>
      </c>
      <c r="AW49" s="1" t="s">
        <v>49</v>
      </c>
      <c r="AX49" s="1">
        <v>169.8</v>
      </c>
      <c r="AY49" s="1">
        <v>-1.4</v>
      </c>
      <c r="AZ49" s="1" t="s">
        <v>63</v>
      </c>
    </row>
    <row r="50" spans="1:52" s="1" customFormat="1" ht="22.2" customHeight="1" x14ac:dyDescent="0.3">
      <c r="A50" s="1">
        <v>17</v>
      </c>
      <c r="B50" s="1" t="s">
        <v>91</v>
      </c>
      <c r="C50" s="15" t="s">
        <v>112</v>
      </c>
      <c r="D50" s="12">
        <v>71.400000000000006</v>
      </c>
      <c r="E50" s="3">
        <v>50.75</v>
      </c>
      <c r="F50" s="3">
        <v>24</v>
      </c>
      <c r="G50" s="3"/>
      <c r="I50" s="3"/>
      <c r="AE50" s="9">
        <f t="shared" si="28"/>
        <v>50.75</v>
      </c>
      <c r="AF50" s="1">
        <f t="shared" si="42"/>
        <v>1218</v>
      </c>
      <c r="AG50" s="1">
        <f t="shared" si="29"/>
        <v>0</v>
      </c>
      <c r="AH50" s="1">
        <f t="shared" si="30"/>
        <v>0</v>
      </c>
      <c r="AI50" s="1">
        <f t="shared" si="31"/>
        <v>0</v>
      </c>
      <c r="AJ50" s="1">
        <f t="shared" si="32"/>
        <v>0</v>
      </c>
      <c r="AK50" s="1">
        <f t="shared" si="33"/>
        <v>0</v>
      </c>
      <c r="AL50" s="1">
        <f t="shared" si="34"/>
        <v>0</v>
      </c>
      <c r="AM50" s="1">
        <f t="shared" si="35"/>
        <v>0</v>
      </c>
      <c r="AN50" s="1">
        <f t="shared" si="36"/>
        <v>0</v>
      </c>
      <c r="AO50" s="1">
        <f t="shared" si="37"/>
        <v>0</v>
      </c>
      <c r="AP50" s="1">
        <f t="shared" si="38"/>
        <v>0</v>
      </c>
      <c r="AQ50" s="1">
        <f t="shared" si="39"/>
        <v>0</v>
      </c>
      <c r="AR50" s="1">
        <f t="shared" si="40"/>
        <v>0</v>
      </c>
      <c r="AS50" s="1">
        <f t="shared" si="43"/>
        <v>24</v>
      </c>
      <c r="AV50" s="1">
        <v>12</v>
      </c>
      <c r="AW50" s="1" t="s">
        <v>49</v>
      </c>
      <c r="AX50" s="1">
        <v>169.8</v>
      </c>
      <c r="AY50" s="1">
        <v>-1.4</v>
      </c>
      <c r="AZ50" s="1" t="s">
        <v>63</v>
      </c>
    </row>
    <row r="51" spans="1:52" s="1" customFormat="1" ht="22.2" customHeight="1" x14ac:dyDescent="0.3">
      <c r="A51" s="1">
        <v>18</v>
      </c>
      <c r="B51" s="1" t="s">
        <v>91</v>
      </c>
      <c r="C51" s="15" t="s">
        <v>113</v>
      </c>
      <c r="D51" s="12">
        <v>30.2</v>
      </c>
      <c r="E51" s="3">
        <v>54.21</v>
      </c>
      <c r="F51" s="3">
        <v>19</v>
      </c>
      <c r="G51" s="3">
        <v>47.52</v>
      </c>
      <c r="H51" s="1">
        <v>23</v>
      </c>
      <c r="I51" s="3"/>
      <c r="AE51" s="9">
        <f t="shared" si="28"/>
        <v>50.546428571428564</v>
      </c>
      <c r="AF51" s="1">
        <f t="shared" si="42"/>
        <v>1029.99</v>
      </c>
      <c r="AG51" s="1">
        <f t="shared" si="29"/>
        <v>1092.96</v>
      </c>
      <c r="AH51" s="1">
        <f t="shared" si="30"/>
        <v>0</v>
      </c>
      <c r="AI51" s="1">
        <f t="shared" si="31"/>
        <v>0</v>
      </c>
      <c r="AJ51" s="1">
        <f t="shared" si="32"/>
        <v>0</v>
      </c>
      <c r="AK51" s="1">
        <f t="shared" si="33"/>
        <v>0</v>
      </c>
      <c r="AL51" s="1">
        <f t="shared" si="34"/>
        <v>0</v>
      </c>
      <c r="AM51" s="1">
        <f t="shared" si="35"/>
        <v>0</v>
      </c>
      <c r="AN51" s="1">
        <f t="shared" si="36"/>
        <v>0</v>
      </c>
      <c r="AO51" s="1">
        <f t="shared" si="37"/>
        <v>0</v>
      </c>
      <c r="AP51" s="1">
        <f t="shared" si="38"/>
        <v>0</v>
      </c>
      <c r="AQ51" s="1">
        <f t="shared" si="39"/>
        <v>0</v>
      </c>
      <c r="AR51" s="1">
        <f t="shared" si="40"/>
        <v>0</v>
      </c>
      <c r="AS51" s="1">
        <f t="shared" si="43"/>
        <v>42</v>
      </c>
      <c r="AV51" s="1">
        <v>12</v>
      </c>
      <c r="AW51" s="1" t="s">
        <v>49</v>
      </c>
      <c r="AX51" s="1">
        <v>169.8</v>
      </c>
      <c r="AY51" s="1">
        <v>-1.4</v>
      </c>
      <c r="AZ51" s="1" t="s">
        <v>63</v>
      </c>
    </row>
    <row r="52" spans="1:52" s="1" customFormat="1" ht="22.2" customHeight="1" x14ac:dyDescent="0.3">
      <c r="A52" s="1">
        <v>19</v>
      </c>
      <c r="B52" s="1" t="s">
        <v>91</v>
      </c>
      <c r="C52" s="15" t="s">
        <v>114</v>
      </c>
      <c r="D52" s="12">
        <v>30.2</v>
      </c>
      <c r="E52" s="3">
        <v>54.21</v>
      </c>
      <c r="F52" s="3">
        <v>19</v>
      </c>
      <c r="G52" s="3">
        <v>47.52</v>
      </c>
      <c r="H52" s="1">
        <v>23</v>
      </c>
      <c r="I52" s="3"/>
      <c r="AE52" s="9">
        <f t="shared" si="28"/>
        <v>50.546428571428564</v>
      </c>
      <c r="AF52" s="1">
        <f t="shared" si="42"/>
        <v>1029.99</v>
      </c>
      <c r="AG52" s="1">
        <f t="shared" si="29"/>
        <v>1092.96</v>
      </c>
      <c r="AH52" s="1">
        <f t="shared" si="30"/>
        <v>0</v>
      </c>
      <c r="AI52" s="1">
        <f t="shared" si="31"/>
        <v>0</v>
      </c>
      <c r="AJ52" s="1">
        <f t="shared" si="32"/>
        <v>0</v>
      </c>
      <c r="AK52" s="1">
        <f t="shared" si="33"/>
        <v>0</v>
      </c>
      <c r="AL52" s="1">
        <f t="shared" si="34"/>
        <v>0</v>
      </c>
      <c r="AM52" s="1">
        <f t="shared" si="35"/>
        <v>0</v>
      </c>
      <c r="AN52" s="1">
        <f t="shared" si="36"/>
        <v>0</v>
      </c>
      <c r="AO52" s="1">
        <f t="shared" si="37"/>
        <v>0</v>
      </c>
      <c r="AP52" s="1">
        <f t="shared" si="38"/>
        <v>0</v>
      </c>
      <c r="AQ52" s="1">
        <f t="shared" si="39"/>
        <v>0</v>
      </c>
      <c r="AR52" s="1">
        <f t="shared" si="40"/>
        <v>0</v>
      </c>
      <c r="AS52" s="1">
        <f t="shared" si="43"/>
        <v>42</v>
      </c>
      <c r="AV52" s="1">
        <v>12</v>
      </c>
      <c r="AW52" s="1" t="s">
        <v>49</v>
      </c>
      <c r="AX52" s="1">
        <v>169.8</v>
      </c>
      <c r="AY52" s="1">
        <v>-1.4</v>
      </c>
      <c r="AZ52" s="1" t="s">
        <v>63</v>
      </c>
    </row>
    <row r="53" spans="1:52" s="1" customFormat="1" ht="22.2" customHeight="1" x14ac:dyDescent="0.3">
      <c r="A53" s="1">
        <v>20</v>
      </c>
      <c r="B53" s="1" t="s">
        <v>91</v>
      </c>
      <c r="C53" s="15" t="s">
        <v>115</v>
      </c>
      <c r="D53" s="12">
        <v>76.400000000000006</v>
      </c>
      <c r="E53" s="3">
        <v>46.08</v>
      </c>
      <c r="F53" s="3">
        <v>24</v>
      </c>
      <c r="G53" s="3">
        <v>54.97</v>
      </c>
      <c r="H53" s="1">
        <v>23</v>
      </c>
      <c r="I53" s="3">
        <v>36.01</v>
      </c>
      <c r="J53" s="1">
        <v>24</v>
      </c>
      <c r="AE53" s="9">
        <f t="shared" si="28"/>
        <v>45.555915492957752</v>
      </c>
      <c r="AF53" s="1">
        <f t="shared" si="42"/>
        <v>1105.92</v>
      </c>
      <c r="AG53" s="1">
        <f t="shared" si="29"/>
        <v>1264.31</v>
      </c>
      <c r="AH53" s="1">
        <f t="shared" si="30"/>
        <v>864.24</v>
      </c>
      <c r="AI53" s="1">
        <f t="shared" si="31"/>
        <v>0</v>
      </c>
      <c r="AJ53" s="1">
        <f t="shared" si="32"/>
        <v>0</v>
      </c>
      <c r="AK53" s="1">
        <f t="shared" si="33"/>
        <v>0</v>
      </c>
      <c r="AL53" s="1">
        <f t="shared" si="34"/>
        <v>0</v>
      </c>
      <c r="AM53" s="1">
        <f t="shared" si="35"/>
        <v>0</v>
      </c>
      <c r="AN53" s="1">
        <f t="shared" si="36"/>
        <v>0</v>
      </c>
      <c r="AO53" s="1">
        <f t="shared" si="37"/>
        <v>0</v>
      </c>
      <c r="AP53" s="1">
        <f t="shared" si="38"/>
        <v>0</v>
      </c>
      <c r="AQ53" s="1">
        <f t="shared" si="39"/>
        <v>0</v>
      </c>
      <c r="AR53" s="1">
        <f t="shared" si="40"/>
        <v>0</v>
      </c>
      <c r="AS53" s="1">
        <f t="shared" si="43"/>
        <v>71</v>
      </c>
      <c r="AV53" s="1">
        <v>12</v>
      </c>
      <c r="AW53" s="1" t="s">
        <v>49</v>
      </c>
      <c r="AX53" s="1">
        <v>169.8</v>
      </c>
      <c r="AY53" s="1">
        <v>-1.4</v>
      </c>
      <c r="AZ53" s="1" t="s">
        <v>63</v>
      </c>
    </row>
    <row r="54" spans="1:52" s="1" customFormat="1" ht="22.2" customHeight="1" x14ac:dyDescent="0.3">
      <c r="A54" s="1">
        <v>21</v>
      </c>
      <c r="B54" s="1" t="s">
        <v>91</v>
      </c>
      <c r="C54" s="15" t="s">
        <v>116</v>
      </c>
      <c r="D54" s="12">
        <v>76.400000000000006</v>
      </c>
      <c r="E54" s="3">
        <v>46.08</v>
      </c>
      <c r="F54" s="3">
        <v>24</v>
      </c>
      <c r="G54" s="3">
        <v>54.97</v>
      </c>
      <c r="H54" s="1">
        <v>23</v>
      </c>
      <c r="I54" s="3">
        <v>36.01</v>
      </c>
      <c r="J54" s="1">
        <v>24</v>
      </c>
      <c r="AE54" s="9">
        <f t="shared" si="28"/>
        <v>45.555915492957752</v>
      </c>
      <c r="AF54" s="1">
        <f t="shared" si="42"/>
        <v>1105.92</v>
      </c>
      <c r="AG54" s="1">
        <f t="shared" si="29"/>
        <v>1264.31</v>
      </c>
      <c r="AH54" s="1">
        <f t="shared" si="30"/>
        <v>864.24</v>
      </c>
      <c r="AI54" s="1">
        <f t="shared" si="31"/>
        <v>0</v>
      </c>
      <c r="AJ54" s="1">
        <f t="shared" si="32"/>
        <v>0</v>
      </c>
      <c r="AK54" s="1">
        <f t="shared" si="33"/>
        <v>0</v>
      </c>
      <c r="AL54" s="1">
        <f t="shared" si="34"/>
        <v>0</v>
      </c>
      <c r="AM54" s="1">
        <f t="shared" si="35"/>
        <v>0</v>
      </c>
      <c r="AN54" s="1">
        <f t="shared" si="36"/>
        <v>0</v>
      </c>
      <c r="AO54" s="1">
        <f t="shared" si="37"/>
        <v>0</v>
      </c>
      <c r="AP54" s="1">
        <f t="shared" si="38"/>
        <v>0</v>
      </c>
      <c r="AQ54" s="1">
        <f t="shared" si="39"/>
        <v>0</v>
      </c>
      <c r="AR54" s="1">
        <f t="shared" si="40"/>
        <v>0</v>
      </c>
      <c r="AS54" s="1">
        <f t="shared" si="43"/>
        <v>71</v>
      </c>
      <c r="AV54" s="1">
        <v>12</v>
      </c>
      <c r="AW54" s="1" t="s">
        <v>49</v>
      </c>
      <c r="AX54" s="1">
        <v>169.8</v>
      </c>
      <c r="AY54" s="1">
        <v>-1.4</v>
      </c>
      <c r="AZ54" s="1" t="s">
        <v>63</v>
      </c>
    </row>
    <row r="55" spans="1:52" s="1" customFormat="1" ht="22.2" customHeight="1" x14ac:dyDescent="0.3">
      <c r="A55" s="1">
        <v>22</v>
      </c>
      <c r="B55" s="1" t="s">
        <v>91</v>
      </c>
      <c r="C55" s="15" t="s">
        <v>117</v>
      </c>
      <c r="D55" s="12">
        <v>73.7</v>
      </c>
      <c r="E55" s="3">
        <v>42.71</v>
      </c>
      <c r="F55" s="3">
        <v>20</v>
      </c>
      <c r="G55" s="3"/>
      <c r="I55" s="3">
        <v>27.98</v>
      </c>
      <c r="J55" s="1">
        <v>24</v>
      </c>
      <c r="AE55" s="9">
        <f t="shared" si="28"/>
        <v>34.675454545454549</v>
      </c>
      <c r="AF55" s="1">
        <f t="shared" si="42"/>
        <v>854.2</v>
      </c>
      <c r="AG55" s="1">
        <f t="shared" si="29"/>
        <v>0</v>
      </c>
      <c r="AH55" s="1">
        <f t="shared" si="30"/>
        <v>671.52</v>
      </c>
      <c r="AI55" s="1">
        <f t="shared" si="31"/>
        <v>0</v>
      </c>
      <c r="AJ55" s="1">
        <f t="shared" si="32"/>
        <v>0</v>
      </c>
      <c r="AK55" s="1">
        <f t="shared" si="33"/>
        <v>0</v>
      </c>
      <c r="AL55" s="1">
        <f t="shared" si="34"/>
        <v>0</v>
      </c>
      <c r="AM55" s="1">
        <f t="shared" si="35"/>
        <v>0</v>
      </c>
      <c r="AN55" s="1">
        <f t="shared" si="36"/>
        <v>0</v>
      </c>
      <c r="AO55" s="1">
        <f t="shared" si="37"/>
        <v>0</v>
      </c>
      <c r="AP55" s="1">
        <f t="shared" si="38"/>
        <v>0</v>
      </c>
      <c r="AQ55" s="1">
        <f t="shared" si="39"/>
        <v>0</v>
      </c>
      <c r="AR55" s="1">
        <f t="shared" si="40"/>
        <v>0</v>
      </c>
      <c r="AS55" s="1">
        <f t="shared" si="43"/>
        <v>44</v>
      </c>
      <c r="AV55" s="1">
        <v>12</v>
      </c>
      <c r="AW55" s="1" t="s">
        <v>49</v>
      </c>
      <c r="AX55" s="1">
        <v>169.8</v>
      </c>
      <c r="AY55" s="1">
        <v>-1.4</v>
      </c>
      <c r="AZ55" s="1" t="s">
        <v>63</v>
      </c>
    </row>
    <row r="56" spans="1:52" s="1" customFormat="1" ht="22.2" customHeight="1" x14ac:dyDescent="0.3">
      <c r="A56" s="1">
        <v>23</v>
      </c>
      <c r="B56" s="1" t="s">
        <v>91</v>
      </c>
      <c r="C56" s="15" t="s">
        <v>118</v>
      </c>
      <c r="D56" s="12">
        <v>77.900000000000006</v>
      </c>
      <c r="E56" s="3">
        <v>42.3</v>
      </c>
      <c r="F56" s="3">
        <v>20</v>
      </c>
      <c r="G56" s="3"/>
      <c r="I56" s="3"/>
      <c r="AE56" s="9">
        <f t="shared" si="28"/>
        <v>42.3</v>
      </c>
      <c r="AF56" s="1">
        <f t="shared" si="42"/>
        <v>846</v>
      </c>
      <c r="AG56" s="1">
        <f t="shared" si="29"/>
        <v>0</v>
      </c>
      <c r="AH56" s="1">
        <f t="shared" si="30"/>
        <v>0</v>
      </c>
      <c r="AI56" s="1">
        <f t="shared" si="31"/>
        <v>0</v>
      </c>
      <c r="AJ56" s="1">
        <f t="shared" si="32"/>
        <v>0</v>
      </c>
      <c r="AK56" s="1">
        <f t="shared" si="33"/>
        <v>0</v>
      </c>
      <c r="AL56" s="1">
        <f t="shared" si="34"/>
        <v>0</v>
      </c>
      <c r="AM56" s="1">
        <f t="shared" si="35"/>
        <v>0</v>
      </c>
      <c r="AN56" s="1">
        <f t="shared" si="36"/>
        <v>0</v>
      </c>
      <c r="AO56" s="1">
        <f t="shared" si="37"/>
        <v>0</v>
      </c>
      <c r="AP56" s="1">
        <f t="shared" si="38"/>
        <v>0</v>
      </c>
      <c r="AQ56" s="1">
        <f t="shared" si="39"/>
        <v>0</v>
      </c>
      <c r="AR56" s="1">
        <f t="shared" si="40"/>
        <v>0</v>
      </c>
      <c r="AS56" s="1">
        <f t="shared" si="43"/>
        <v>20</v>
      </c>
      <c r="AV56" s="1">
        <v>12</v>
      </c>
      <c r="AW56" s="1" t="s">
        <v>49</v>
      </c>
      <c r="AX56" s="1">
        <v>169.8</v>
      </c>
      <c r="AY56" s="1">
        <v>-1.4</v>
      </c>
      <c r="AZ56" s="1" t="s">
        <v>63</v>
      </c>
    </row>
    <row r="57" spans="1:52" s="1" customFormat="1" ht="22.2" customHeight="1" x14ac:dyDescent="0.3">
      <c r="A57" s="1">
        <v>24</v>
      </c>
      <c r="B57" s="1" t="s">
        <v>91</v>
      </c>
      <c r="C57" s="15" t="s">
        <v>119</v>
      </c>
      <c r="D57" s="12">
        <v>76.7</v>
      </c>
      <c r="E57" s="3"/>
      <c r="F57" s="3"/>
      <c r="G57" s="3"/>
      <c r="I57" s="3">
        <v>61.01</v>
      </c>
      <c r="J57" s="1">
        <v>24</v>
      </c>
      <c r="AE57" s="9">
        <f t="shared" si="28"/>
        <v>61.01</v>
      </c>
      <c r="AF57" s="1">
        <f t="shared" si="42"/>
        <v>0</v>
      </c>
      <c r="AG57" s="1">
        <f t="shared" si="29"/>
        <v>0</v>
      </c>
      <c r="AH57" s="1">
        <f t="shared" si="30"/>
        <v>1464.24</v>
      </c>
      <c r="AI57" s="1">
        <f t="shared" si="31"/>
        <v>0</v>
      </c>
      <c r="AJ57" s="1">
        <f t="shared" si="32"/>
        <v>0</v>
      </c>
      <c r="AK57" s="1">
        <f t="shared" si="33"/>
        <v>0</v>
      </c>
      <c r="AL57" s="1">
        <f t="shared" si="34"/>
        <v>0</v>
      </c>
      <c r="AM57" s="1">
        <f t="shared" si="35"/>
        <v>0</v>
      </c>
      <c r="AN57" s="1">
        <f t="shared" si="36"/>
        <v>0</v>
      </c>
      <c r="AO57" s="1">
        <f t="shared" si="37"/>
        <v>0</v>
      </c>
      <c r="AP57" s="1">
        <f t="shared" si="38"/>
        <v>0</v>
      </c>
      <c r="AQ57" s="1">
        <f t="shared" si="39"/>
        <v>0</v>
      </c>
      <c r="AR57" s="1">
        <f t="shared" si="40"/>
        <v>0</v>
      </c>
      <c r="AS57" s="1">
        <v>24</v>
      </c>
      <c r="AV57" s="1">
        <v>22</v>
      </c>
      <c r="AW57" s="1" t="s">
        <v>49</v>
      </c>
      <c r="AX57" s="1">
        <v>147.4</v>
      </c>
      <c r="AY57" s="1">
        <v>-2</v>
      </c>
      <c r="AZ57" s="1" t="s">
        <v>101</v>
      </c>
    </row>
    <row r="58" spans="1:52" s="1" customFormat="1" ht="22.2" customHeight="1" x14ac:dyDescent="0.3">
      <c r="A58" s="1">
        <v>25</v>
      </c>
      <c r="B58" s="1" t="s">
        <v>91</v>
      </c>
      <c r="C58" s="15" t="s">
        <v>120</v>
      </c>
      <c r="D58" s="12">
        <v>77.900000000000006</v>
      </c>
      <c r="E58" s="3">
        <v>42.3</v>
      </c>
      <c r="F58" s="3">
        <v>20</v>
      </c>
      <c r="G58" s="3"/>
      <c r="I58" s="3"/>
      <c r="AE58" s="9">
        <f t="shared" si="28"/>
        <v>42.3</v>
      </c>
      <c r="AF58" s="1">
        <f t="shared" si="42"/>
        <v>846</v>
      </c>
      <c r="AG58" s="1">
        <f t="shared" si="29"/>
        <v>0</v>
      </c>
      <c r="AH58" s="1">
        <f t="shared" si="30"/>
        <v>0</v>
      </c>
      <c r="AI58" s="1">
        <f t="shared" si="31"/>
        <v>0</v>
      </c>
      <c r="AJ58" s="1">
        <f t="shared" si="32"/>
        <v>0</v>
      </c>
      <c r="AK58" s="1">
        <f t="shared" si="33"/>
        <v>0</v>
      </c>
      <c r="AL58" s="1">
        <f t="shared" si="34"/>
        <v>0</v>
      </c>
      <c r="AM58" s="1">
        <f t="shared" si="35"/>
        <v>0</v>
      </c>
      <c r="AN58" s="1">
        <f t="shared" si="36"/>
        <v>0</v>
      </c>
      <c r="AO58" s="1">
        <f t="shared" si="37"/>
        <v>0</v>
      </c>
      <c r="AP58" s="1">
        <f t="shared" si="38"/>
        <v>0</v>
      </c>
      <c r="AQ58" s="1">
        <f t="shared" si="39"/>
        <v>0</v>
      </c>
      <c r="AR58" s="1">
        <f t="shared" si="40"/>
        <v>0</v>
      </c>
      <c r="AS58" s="1">
        <f t="shared" ref="AS58:AS65" si="44">F58+H58+J58+L58+N58+P58+R58+T58+V58+X58+Z58+AB58+AD58</f>
        <v>20</v>
      </c>
      <c r="AV58" s="1">
        <v>12</v>
      </c>
      <c r="AW58" s="1" t="s">
        <v>49</v>
      </c>
      <c r="AX58" s="1">
        <v>169.8</v>
      </c>
      <c r="AY58" s="1">
        <v>-1.4</v>
      </c>
      <c r="AZ58" s="1" t="s">
        <v>63</v>
      </c>
    </row>
    <row r="59" spans="1:52" s="1" customFormat="1" ht="22.2" customHeight="1" x14ac:dyDescent="0.3">
      <c r="A59" s="1">
        <v>26</v>
      </c>
      <c r="B59" s="1" t="s">
        <v>91</v>
      </c>
      <c r="C59" s="15" t="s">
        <v>121</v>
      </c>
      <c r="D59" s="12">
        <v>74.8</v>
      </c>
      <c r="E59" s="3">
        <v>40.1</v>
      </c>
      <c r="F59" s="3">
        <v>20</v>
      </c>
      <c r="G59" s="3">
        <v>37.08</v>
      </c>
      <c r="H59" s="1">
        <v>24</v>
      </c>
      <c r="I59" s="3">
        <v>43.75</v>
      </c>
      <c r="J59" s="1">
        <v>24</v>
      </c>
      <c r="AE59" s="9">
        <f t="shared" si="28"/>
        <v>40.322352941176469</v>
      </c>
      <c r="AF59" s="1">
        <f t="shared" si="42"/>
        <v>802</v>
      </c>
      <c r="AG59" s="1">
        <f t="shared" si="29"/>
        <v>889.92</v>
      </c>
      <c r="AH59" s="1">
        <f t="shared" si="30"/>
        <v>1050</v>
      </c>
      <c r="AI59" s="1">
        <f t="shared" si="31"/>
        <v>0</v>
      </c>
      <c r="AJ59" s="1">
        <f t="shared" si="32"/>
        <v>0</v>
      </c>
      <c r="AK59" s="1">
        <f t="shared" si="33"/>
        <v>0</v>
      </c>
      <c r="AL59" s="1">
        <f t="shared" si="34"/>
        <v>0</v>
      </c>
      <c r="AM59" s="1">
        <f t="shared" si="35"/>
        <v>0</v>
      </c>
      <c r="AN59" s="1">
        <f t="shared" si="36"/>
        <v>0</v>
      </c>
      <c r="AO59" s="1">
        <f t="shared" si="37"/>
        <v>0</v>
      </c>
      <c r="AP59" s="1">
        <f t="shared" si="38"/>
        <v>0</v>
      </c>
      <c r="AQ59" s="1">
        <f t="shared" si="39"/>
        <v>0</v>
      </c>
      <c r="AR59" s="1">
        <f t="shared" si="40"/>
        <v>0</v>
      </c>
      <c r="AS59" s="1">
        <f t="shared" si="44"/>
        <v>68</v>
      </c>
      <c r="AV59" s="1">
        <v>12</v>
      </c>
      <c r="AW59" s="1" t="s">
        <v>49</v>
      </c>
      <c r="AX59" s="1">
        <v>169.8</v>
      </c>
      <c r="AY59" s="1">
        <v>-1.4</v>
      </c>
      <c r="AZ59" s="1" t="s">
        <v>63</v>
      </c>
    </row>
    <row r="60" spans="1:52" s="1" customFormat="1" ht="22.2" customHeight="1" x14ac:dyDescent="0.3">
      <c r="A60" s="1">
        <v>27</v>
      </c>
      <c r="B60" s="1" t="s">
        <v>91</v>
      </c>
      <c r="C60" s="15" t="s">
        <v>122</v>
      </c>
      <c r="D60" s="12">
        <v>74.8</v>
      </c>
      <c r="E60" s="3">
        <v>40.1</v>
      </c>
      <c r="F60" s="3">
        <v>20</v>
      </c>
      <c r="G60" s="3">
        <v>37.08</v>
      </c>
      <c r="H60" s="1">
        <v>24</v>
      </c>
      <c r="I60" s="3">
        <v>43.75</v>
      </c>
      <c r="J60" s="1">
        <v>24</v>
      </c>
      <c r="AE60" s="9">
        <f t="shared" si="28"/>
        <v>40.322352941176469</v>
      </c>
      <c r="AF60" s="1">
        <f t="shared" si="42"/>
        <v>802</v>
      </c>
      <c r="AG60" s="1">
        <f t="shared" si="29"/>
        <v>889.92</v>
      </c>
      <c r="AH60" s="1">
        <f t="shared" si="30"/>
        <v>1050</v>
      </c>
      <c r="AI60" s="1">
        <f t="shared" si="31"/>
        <v>0</v>
      </c>
      <c r="AJ60" s="1">
        <f t="shared" si="32"/>
        <v>0</v>
      </c>
      <c r="AK60" s="1">
        <f t="shared" si="33"/>
        <v>0</v>
      </c>
      <c r="AL60" s="1">
        <f t="shared" si="34"/>
        <v>0</v>
      </c>
      <c r="AM60" s="1">
        <f t="shared" si="35"/>
        <v>0</v>
      </c>
      <c r="AN60" s="1">
        <f t="shared" si="36"/>
        <v>0</v>
      </c>
      <c r="AO60" s="1">
        <f t="shared" si="37"/>
        <v>0</v>
      </c>
      <c r="AP60" s="1">
        <f t="shared" si="38"/>
        <v>0</v>
      </c>
      <c r="AQ60" s="1">
        <f t="shared" si="39"/>
        <v>0</v>
      </c>
      <c r="AR60" s="1">
        <f t="shared" si="40"/>
        <v>0</v>
      </c>
      <c r="AS60" s="1">
        <f t="shared" si="44"/>
        <v>68</v>
      </c>
      <c r="AV60" s="1">
        <v>12</v>
      </c>
      <c r="AW60" s="1" t="s">
        <v>49</v>
      </c>
      <c r="AX60" s="1">
        <v>169.8</v>
      </c>
      <c r="AY60" s="1">
        <v>-1.4</v>
      </c>
      <c r="AZ60" s="1" t="s">
        <v>63</v>
      </c>
    </row>
    <row r="61" spans="1:52" s="1" customFormat="1" ht="22.2" customHeight="1" x14ac:dyDescent="0.3">
      <c r="A61" s="1">
        <v>28</v>
      </c>
      <c r="B61" s="1" t="s">
        <v>91</v>
      </c>
      <c r="C61" s="15" t="s">
        <v>123</v>
      </c>
      <c r="D61" s="12">
        <v>77.7</v>
      </c>
      <c r="E61" s="3">
        <v>40.83</v>
      </c>
      <c r="F61" s="3">
        <v>24</v>
      </c>
      <c r="G61" s="3">
        <v>33.020000000000003</v>
      </c>
      <c r="H61" s="1">
        <v>24</v>
      </c>
      <c r="I61" s="3"/>
      <c r="AE61" s="9">
        <f t="shared" si="28"/>
        <v>36.925000000000004</v>
      </c>
      <c r="AF61" s="1">
        <f t="shared" si="42"/>
        <v>979.92</v>
      </c>
      <c r="AG61" s="1">
        <f t="shared" si="29"/>
        <v>792.48</v>
      </c>
      <c r="AH61" s="1">
        <f t="shared" si="30"/>
        <v>0</v>
      </c>
      <c r="AI61" s="1">
        <f t="shared" si="31"/>
        <v>0</v>
      </c>
      <c r="AJ61" s="1">
        <f t="shared" si="32"/>
        <v>0</v>
      </c>
      <c r="AK61" s="1">
        <f t="shared" si="33"/>
        <v>0</v>
      </c>
      <c r="AL61" s="1">
        <f t="shared" si="34"/>
        <v>0</v>
      </c>
      <c r="AM61" s="1">
        <f t="shared" si="35"/>
        <v>0</v>
      </c>
      <c r="AN61" s="1">
        <f t="shared" si="36"/>
        <v>0</v>
      </c>
      <c r="AO61" s="1">
        <f t="shared" si="37"/>
        <v>0</v>
      </c>
      <c r="AP61" s="1">
        <f t="shared" si="38"/>
        <v>0</v>
      </c>
      <c r="AQ61" s="1">
        <f t="shared" si="39"/>
        <v>0</v>
      </c>
      <c r="AR61" s="1">
        <f t="shared" si="40"/>
        <v>0</v>
      </c>
      <c r="AS61" s="1">
        <f t="shared" si="44"/>
        <v>48</v>
      </c>
      <c r="AV61" s="1">
        <v>12</v>
      </c>
      <c r="AW61" s="1" t="s">
        <v>49</v>
      </c>
      <c r="AX61" s="1">
        <v>169.8</v>
      </c>
      <c r="AY61" s="1">
        <v>-1.4</v>
      </c>
      <c r="AZ61" s="1" t="s">
        <v>63</v>
      </c>
    </row>
    <row r="62" spans="1:52" s="1" customFormat="1" ht="22.2" customHeight="1" x14ac:dyDescent="0.3">
      <c r="A62" s="1">
        <v>29</v>
      </c>
      <c r="B62" s="1" t="s">
        <v>91</v>
      </c>
      <c r="C62" s="15" t="s">
        <v>124</v>
      </c>
      <c r="D62" s="12">
        <v>77.7</v>
      </c>
      <c r="E62" s="3">
        <v>40.83</v>
      </c>
      <c r="F62" s="3">
        <v>24</v>
      </c>
      <c r="G62" s="3">
        <v>33.020000000000003</v>
      </c>
      <c r="H62" s="1">
        <v>24</v>
      </c>
      <c r="I62" s="3"/>
      <c r="AE62" s="9">
        <f t="shared" si="28"/>
        <v>36.925000000000004</v>
      </c>
      <c r="AF62" s="1">
        <f t="shared" si="42"/>
        <v>979.92</v>
      </c>
      <c r="AG62" s="1">
        <f t="shared" si="29"/>
        <v>792.48</v>
      </c>
      <c r="AH62" s="1">
        <f t="shared" si="30"/>
        <v>0</v>
      </c>
      <c r="AI62" s="1">
        <f t="shared" si="31"/>
        <v>0</v>
      </c>
      <c r="AJ62" s="1">
        <f t="shared" si="32"/>
        <v>0</v>
      </c>
      <c r="AK62" s="1">
        <f t="shared" si="33"/>
        <v>0</v>
      </c>
      <c r="AL62" s="1">
        <f t="shared" si="34"/>
        <v>0</v>
      </c>
      <c r="AM62" s="1">
        <f t="shared" si="35"/>
        <v>0</v>
      </c>
      <c r="AN62" s="1">
        <f t="shared" si="36"/>
        <v>0</v>
      </c>
      <c r="AO62" s="1">
        <f t="shared" si="37"/>
        <v>0</v>
      </c>
      <c r="AP62" s="1">
        <f t="shared" si="38"/>
        <v>0</v>
      </c>
      <c r="AQ62" s="1">
        <f t="shared" si="39"/>
        <v>0</v>
      </c>
      <c r="AR62" s="1">
        <f t="shared" si="40"/>
        <v>0</v>
      </c>
      <c r="AS62" s="1">
        <f t="shared" si="44"/>
        <v>48</v>
      </c>
      <c r="AV62" s="1">
        <v>12</v>
      </c>
      <c r="AW62" s="1" t="s">
        <v>49</v>
      </c>
      <c r="AX62" s="1">
        <v>169.8</v>
      </c>
      <c r="AY62" s="1">
        <v>-1.4</v>
      </c>
      <c r="AZ62" s="1" t="s">
        <v>63</v>
      </c>
    </row>
    <row r="63" spans="1:52" s="1" customFormat="1" ht="22.2" customHeight="1" x14ac:dyDescent="0.3">
      <c r="A63" s="1">
        <v>31</v>
      </c>
      <c r="B63" s="1" t="s">
        <v>91</v>
      </c>
      <c r="C63" s="15" t="s">
        <v>127</v>
      </c>
      <c r="D63" s="12">
        <v>73.3</v>
      </c>
      <c r="E63" s="3">
        <v>36.520000000000003</v>
      </c>
      <c r="F63" s="3">
        <v>24</v>
      </c>
      <c r="G63" s="3"/>
      <c r="I63" s="3"/>
      <c r="AE63" s="9">
        <f t="shared" si="28"/>
        <v>36.520000000000003</v>
      </c>
      <c r="AF63" s="1">
        <f t="shared" si="42"/>
        <v>876.48</v>
      </c>
      <c r="AG63" s="1">
        <f t="shared" si="29"/>
        <v>0</v>
      </c>
      <c r="AH63" s="1">
        <f t="shared" si="30"/>
        <v>0</v>
      </c>
      <c r="AI63" s="1">
        <f t="shared" si="31"/>
        <v>0</v>
      </c>
      <c r="AJ63" s="1">
        <f t="shared" si="32"/>
        <v>0</v>
      </c>
      <c r="AK63" s="1">
        <f t="shared" si="33"/>
        <v>0</v>
      </c>
      <c r="AL63" s="1">
        <f t="shared" si="34"/>
        <v>0</v>
      </c>
      <c r="AM63" s="1">
        <f t="shared" si="35"/>
        <v>0</v>
      </c>
      <c r="AN63" s="1">
        <f t="shared" si="36"/>
        <v>0</v>
      </c>
      <c r="AO63" s="1">
        <f t="shared" si="37"/>
        <v>0</v>
      </c>
      <c r="AP63" s="1">
        <f t="shared" si="38"/>
        <v>0</v>
      </c>
      <c r="AQ63" s="1">
        <f t="shared" si="39"/>
        <v>0</v>
      </c>
      <c r="AR63" s="1">
        <f t="shared" si="40"/>
        <v>0</v>
      </c>
      <c r="AS63" s="1">
        <f t="shared" si="44"/>
        <v>24</v>
      </c>
      <c r="AV63" s="1">
        <v>12</v>
      </c>
      <c r="AW63" s="1" t="s">
        <v>49</v>
      </c>
      <c r="AX63" s="1">
        <v>169.8</v>
      </c>
      <c r="AY63" s="1">
        <v>-1.4</v>
      </c>
      <c r="AZ63" s="1" t="s">
        <v>63</v>
      </c>
    </row>
    <row r="64" spans="1:52" s="1" customFormat="1" ht="22.2" customHeight="1" x14ac:dyDescent="0.3">
      <c r="A64" s="1">
        <v>32</v>
      </c>
      <c r="B64" s="1" t="s">
        <v>91</v>
      </c>
      <c r="C64" s="15" t="s">
        <v>128</v>
      </c>
      <c r="D64" s="12">
        <v>73.3</v>
      </c>
      <c r="E64" s="3">
        <v>36.520000000000003</v>
      </c>
      <c r="F64" s="3">
        <v>23</v>
      </c>
      <c r="G64" s="3"/>
      <c r="I64" s="3"/>
      <c r="AE64" s="9">
        <f t="shared" si="28"/>
        <v>36.520000000000003</v>
      </c>
      <c r="AF64" s="1">
        <f t="shared" si="42"/>
        <v>839.96</v>
      </c>
      <c r="AG64" s="1">
        <f t="shared" si="29"/>
        <v>0</v>
      </c>
      <c r="AH64" s="1">
        <f t="shared" si="30"/>
        <v>0</v>
      </c>
      <c r="AI64" s="1">
        <f t="shared" si="31"/>
        <v>0</v>
      </c>
      <c r="AJ64" s="1">
        <f t="shared" si="32"/>
        <v>0</v>
      </c>
      <c r="AK64" s="1">
        <f t="shared" si="33"/>
        <v>0</v>
      </c>
      <c r="AL64" s="1">
        <f t="shared" si="34"/>
        <v>0</v>
      </c>
      <c r="AM64" s="1">
        <f t="shared" si="35"/>
        <v>0</v>
      </c>
      <c r="AN64" s="1">
        <f t="shared" si="36"/>
        <v>0</v>
      </c>
      <c r="AO64" s="1">
        <f t="shared" si="37"/>
        <v>0</v>
      </c>
      <c r="AP64" s="1">
        <f t="shared" si="38"/>
        <v>0</v>
      </c>
      <c r="AQ64" s="1">
        <f t="shared" si="39"/>
        <v>0</v>
      </c>
      <c r="AR64" s="1">
        <f t="shared" si="40"/>
        <v>0</v>
      </c>
      <c r="AS64" s="1">
        <f t="shared" si="44"/>
        <v>23</v>
      </c>
      <c r="AV64" s="1">
        <v>12</v>
      </c>
      <c r="AW64" s="1" t="s">
        <v>49</v>
      </c>
      <c r="AX64" s="1">
        <v>169.8</v>
      </c>
      <c r="AY64" s="1">
        <v>-1.4</v>
      </c>
      <c r="AZ64" s="1" t="s">
        <v>63</v>
      </c>
    </row>
    <row r="65" spans="1:52" s="1" customFormat="1" ht="22.2" customHeight="1" x14ac:dyDescent="0.3">
      <c r="A65" s="1">
        <v>33</v>
      </c>
      <c r="B65" s="1" t="s">
        <v>91</v>
      </c>
      <c r="C65" s="15" t="s">
        <v>129</v>
      </c>
      <c r="D65" s="12">
        <v>58.8</v>
      </c>
      <c r="E65" s="3"/>
      <c r="F65" s="3"/>
      <c r="G65" s="3">
        <v>30.09</v>
      </c>
      <c r="H65" s="1">
        <v>24</v>
      </c>
      <c r="I65" s="3"/>
      <c r="AE65" s="9">
        <f t="shared" si="28"/>
        <v>30.09</v>
      </c>
      <c r="AF65" s="1">
        <f t="shared" si="42"/>
        <v>0</v>
      </c>
      <c r="AG65" s="1">
        <f t="shared" si="29"/>
        <v>722.16</v>
      </c>
      <c r="AH65" s="1">
        <f t="shared" si="30"/>
        <v>0</v>
      </c>
      <c r="AI65" s="1">
        <f t="shared" si="31"/>
        <v>0</v>
      </c>
      <c r="AJ65" s="1">
        <f t="shared" si="32"/>
        <v>0</v>
      </c>
      <c r="AK65" s="1">
        <f t="shared" si="33"/>
        <v>0</v>
      </c>
      <c r="AL65" s="1">
        <f t="shared" si="34"/>
        <v>0</v>
      </c>
      <c r="AM65" s="1">
        <f t="shared" si="35"/>
        <v>0</v>
      </c>
      <c r="AN65" s="1">
        <f t="shared" si="36"/>
        <v>0</v>
      </c>
      <c r="AO65" s="1">
        <f t="shared" si="37"/>
        <v>0</v>
      </c>
      <c r="AP65" s="1">
        <f t="shared" si="38"/>
        <v>0</v>
      </c>
      <c r="AQ65" s="1">
        <f t="shared" si="39"/>
        <v>0</v>
      </c>
      <c r="AR65" s="1">
        <f t="shared" si="40"/>
        <v>0</v>
      </c>
      <c r="AS65" s="1">
        <f t="shared" si="44"/>
        <v>24</v>
      </c>
      <c r="AV65" s="1">
        <v>12</v>
      </c>
      <c r="AW65" s="1" t="s">
        <v>49</v>
      </c>
      <c r="AX65" s="1">
        <v>169.8</v>
      </c>
      <c r="AY65" s="1">
        <v>-1.4</v>
      </c>
      <c r="AZ65" s="1" t="s">
        <v>63</v>
      </c>
    </row>
    <row r="66" spans="1:52" s="1" customFormat="1" ht="22.2" hidden="1" customHeight="1" x14ac:dyDescent="0.3">
      <c r="A66" s="1">
        <v>30</v>
      </c>
      <c r="B66" s="1" t="s">
        <v>91</v>
      </c>
      <c r="C66" s="15" t="s">
        <v>125</v>
      </c>
      <c r="D66" s="12">
        <v>80.2</v>
      </c>
      <c r="E66" s="3"/>
      <c r="F66" s="3"/>
      <c r="G66" s="3"/>
      <c r="I66" s="3"/>
      <c r="AE66" s="9">
        <f t="shared" si="28"/>
        <v>0</v>
      </c>
      <c r="AF66" s="1">
        <f t="shared" si="42"/>
        <v>0</v>
      </c>
      <c r="AG66" s="1">
        <f t="shared" si="29"/>
        <v>0</v>
      </c>
      <c r="AH66" s="1">
        <f t="shared" si="30"/>
        <v>0</v>
      </c>
      <c r="AI66" s="1">
        <f t="shared" si="31"/>
        <v>0</v>
      </c>
      <c r="AJ66" s="1">
        <f t="shared" si="32"/>
        <v>0</v>
      </c>
      <c r="AK66" s="1">
        <f t="shared" si="33"/>
        <v>0</v>
      </c>
      <c r="AL66" s="1">
        <f t="shared" si="34"/>
        <v>0</v>
      </c>
      <c r="AM66" s="1">
        <f t="shared" si="35"/>
        <v>0</v>
      </c>
      <c r="AN66" s="1">
        <f t="shared" si="36"/>
        <v>0</v>
      </c>
      <c r="AO66" s="1">
        <f t="shared" si="37"/>
        <v>0</v>
      </c>
      <c r="AP66" s="1">
        <f t="shared" si="38"/>
        <v>0</v>
      </c>
      <c r="AQ66" s="1">
        <f t="shared" si="39"/>
        <v>0</v>
      </c>
      <c r="AR66" s="1">
        <f t="shared" si="40"/>
        <v>0</v>
      </c>
      <c r="AS66" s="1">
        <v>24</v>
      </c>
      <c r="AV66" s="1">
        <v>18</v>
      </c>
      <c r="AW66" s="1" t="s">
        <v>49</v>
      </c>
      <c r="AX66" s="1">
        <v>150.6</v>
      </c>
      <c r="AY66" s="1">
        <v>1.6</v>
      </c>
      <c r="AZ66" s="1" t="s">
        <v>126</v>
      </c>
    </row>
    <row r="67" spans="1:52" s="1" customFormat="1" ht="22.2" customHeight="1" x14ac:dyDescent="0.3">
      <c r="A67" s="1">
        <v>34</v>
      </c>
      <c r="B67" s="1" t="s">
        <v>91</v>
      </c>
      <c r="C67" s="15" t="s">
        <v>130</v>
      </c>
      <c r="D67" s="12">
        <v>58.8</v>
      </c>
      <c r="E67" s="3"/>
      <c r="F67" s="3"/>
      <c r="G67" s="3">
        <v>30.09</v>
      </c>
      <c r="H67" s="1">
        <v>24</v>
      </c>
      <c r="I67" s="3"/>
      <c r="AE67" s="9">
        <f t="shared" si="28"/>
        <v>30.09</v>
      </c>
      <c r="AF67" s="1">
        <f t="shared" si="42"/>
        <v>0</v>
      </c>
      <c r="AG67" s="1">
        <f t="shared" si="29"/>
        <v>722.16</v>
      </c>
      <c r="AH67" s="1">
        <f t="shared" si="30"/>
        <v>0</v>
      </c>
      <c r="AI67" s="1">
        <f t="shared" si="31"/>
        <v>0</v>
      </c>
      <c r="AJ67" s="1">
        <f t="shared" si="32"/>
        <v>0</v>
      </c>
      <c r="AK67" s="1">
        <f t="shared" si="33"/>
        <v>0</v>
      </c>
      <c r="AL67" s="1">
        <f t="shared" si="34"/>
        <v>0</v>
      </c>
      <c r="AM67" s="1">
        <f t="shared" si="35"/>
        <v>0</v>
      </c>
      <c r="AN67" s="1">
        <f t="shared" si="36"/>
        <v>0</v>
      </c>
      <c r="AO67" s="1">
        <f t="shared" si="37"/>
        <v>0</v>
      </c>
      <c r="AP67" s="1">
        <f t="shared" si="38"/>
        <v>0</v>
      </c>
      <c r="AQ67" s="1">
        <f t="shared" si="39"/>
        <v>0</v>
      </c>
      <c r="AR67" s="1">
        <f t="shared" si="40"/>
        <v>0</v>
      </c>
      <c r="AS67" s="1">
        <f>F67+H67+J67+L67+N67+P67+R67+T67+V67+X67+Z67+AB67+AD67</f>
        <v>24</v>
      </c>
      <c r="AV67" s="1">
        <v>12</v>
      </c>
      <c r="AW67" s="1" t="s">
        <v>49</v>
      </c>
      <c r="AX67" s="1">
        <v>169.8</v>
      </c>
      <c r="AY67" s="1">
        <v>-1.4</v>
      </c>
      <c r="AZ67" s="1" t="s">
        <v>63</v>
      </c>
    </row>
    <row r="68" spans="1:52" s="1" customFormat="1" ht="22.2" customHeight="1" x14ac:dyDescent="0.3">
      <c r="D68" s="11"/>
      <c r="AE68" s="3"/>
    </row>
    <row r="69" spans="1:52" s="1" customFormat="1" ht="22.2" customHeight="1" x14ac:dyDescent="0.3">
      <c r="D69" s="11"/>
      <c r="AE69" s="3"/>
    </row>
  </sheetData>
  <sortState xmlns:xlrd2="http://schemas.microsoft.com/office/spreadsheetml/2017/richdata2" ref="A3:BG31">
    <sortCondition ref="A3:A31"/>
  </sortState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Berkers</dc:creator>
  <cp:lastModifiedBy>A Lamers</cp:lastModifiedBy>
  <dcterms:created xsi:type="dcterms:W3CDTF">2025-06-20T10:29:52Z</dcterms:created>
  <dcterms:modified xsi:type="dcterms:W3CDTF">2025-06-27T18:56:01Z</dcterms:modified>
</cp:coreProperties>
</file>