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8DB6B2D2-30C6-40A3-BAEF-0AD9A56CC327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6" i="1" l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36" i="1" l="1"/>
  <c r="AE30" i="1"/>
  <c r="AE20" i="1"/>
  <c r="AE27" i="1"/>
  <c r="AE22" i="1"/>
  <c r="AE25" i="1"/>
  <c r="AE29" i="1"/>
  <c r="AE26" i="1"/>
  <c r="AE28" i="1"/>
  <c r="AE31" i="1"/>
  <c r="AE35" i="1"/>
  <c r="AE23" i="1"/>
  <c r="AE34" i="1"/>
  <c r="AE33" i="1"/>
  <c r="AE24" i="1"/>
  <c r="AE21" i="1"/>
  <c r="AE32" i="1"/>
  <c r="AE13" i="1"/>
  <c r="AE9" i="1"/>
  <c r="AE16" i="1"/>
  <c r="AE6" i="1"/>
  <c r="AE15" i="1"/>
  <c r="AE10" i="1"/>
  <c r="AE18" i="1"/>
  <c r="AE5" i="1"/>
  <c r="AE3" i="1"/>
  <c r="AE14" i="1"/>
  <c r="AE17" i="1"/>
  <c r="AE4" i="1"/>
  <c r="AE8" i="1"/>
  <c r="AE11" i="1"/>
  <c r="AE12" i="1"/>
  <c r="AE7" i="1"/>
  <c r="A3" i="1" l="1"/>
  <c r="A13" i="1"/>
  <c r="A9" i="1"/>
  <c r="A6" i="1"/>
  <c r="A10" i="1"/>
  <c r="A16" i="1"/>
  <c r="A15" i="1"/>
  <c r="A11" i="1"/>
  <c r="A4" i="1"/>
  <c r="A7" i="1"/>
  <c r="A5" i="1"/>
  <c r="A14" i="1"/>
  <c r="A12" i="1"/>
  <c r="A8" i="1"/>
  <c r="A17" i="1"/>
  <c r="A18" i="1"/>
</calcChain>
</file>

<file path=xl/sharedStrings.xml><?xml version="1.0" encoding="utf-8"?>
<sst xmlns="http://schemas.openxmlformats.org/spreadsheetml/2006/main" count="182" uniqueCount="95">
  <si>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</si>
  <si>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</si>
  <si>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</si>
  <si>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</si>
  <si>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</si>
  <si>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</si>
  <si>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</si>
  <si>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</si>
  <si>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</si>
  <si>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</si>
  <si>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</si>
  <si>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</si>
  <si>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</si>
  <si>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</si>
  <si>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</si>
  <si>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</si>
  <si>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</si>
  <si>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</si>
  <si>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</si>
  <si>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</si>
  <si>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</si>
  <si>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</si>
  <si>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</si>
  <si>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</si>
  <si>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</si>
  <si>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</si>
  <si>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</si>
  <si>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</si>
  <si>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</si>
  <si>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</si>
  <si>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</si>
  <si>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</si>
  <si>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</si>
  <si>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</si>
  <si>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</si>
  <si>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</si>
  <si>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</si>
  <si>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</si>
  <si>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</si>
  <si>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</si>
  <si>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</si>
  <si>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</si>
  <si>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</si>
  <si>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</si>
  <si>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</si>
  <si>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</si>
  <si>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</si>
  <si>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</si>
  <si>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</si>
  <si>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</si>
  <si>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</si>
  <si>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</si>
  <si>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</si>
  <si>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</si>
  <si>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</si>
  <si>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</si>
  <si>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</si>
  <si>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</si>
  <si>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Peter van Nunen &amp; Helma van Ooijen</t>
  </si>
  <si>
    <t>Ranking 1-9-26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</si>
  <si>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</si>
  <si>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</si>
  <si>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</si>
  <si>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</si>
  <si>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</si>
  <si>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</si>
  <si>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</si>
  <si>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</si>
  <si>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</si>
  <si>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</si>
  <si>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</si>
  <si>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Vera Veldman  &amp; Harry Veldman</t>
  </si>
  <si>
    <t>Theo Isbouts  &amp; Petra van Brussel</t>
  </si>
  <si>
    <t xml:space="preserve">Jo van Hoef &amp; Gerard Leenders </t>
  </si>
  <si>
    <t>Erneste Mulder &amp; Toos Bijnen</t>
  </si>
  <si>
    <t>Ranking 158+</t>
  </si>
  <si>
    <t>Ranking -158</t>
  </si>
  <si>
    <t>Jo van Horssen &amp; Mia Kanters</t>
  </si>
  <si>
    <t>Henk Peters &amp; Ans van der Heijden</t>
  </si>
  <si>
    <t>Frans Hoefnagels &amp; Theo Manders</t>
  </si>
  <si>
    <t xml:space="preserve">Mirjam Goorhuis  &amp; Robert Hurkmans </t>
  </si>
  <si>
    <t>Truus van de Kruijs  &amp; Ria van Roy</t>
  </si>
  <si>
    <t xml:space="preserve">Dorus Koolen  &amp; Marian van den Boomen </t>
  </si>
  <si>
    <t>Nettie Mulder &amp; Gerry Kwarten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</si>
  <si>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</si>
  <si>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</si>
  <si>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</si>
  <si>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</si>
  <si>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 xml:space="preserve">Willemien Berkvens &amp; Toos Peeters </t>
  </si>
  <si>
    <t>Irene Wiegerinck  &amp; Thieu Wijnen</t>
  </si>
  <si>
    <t>Nellie van Grimbergen &amp; Gerard van Grimbergen</t>
  </si>
  <si>
    <t xml:space="preserve">José van Loon  &amp; Lea Wijnen </t>
  </si>
  <si>
    <t>René Bakens  &amp; Frans Jacobs</t>
  </si>
  <si>
    <t>Jan v.Bussel &amp; Martin Oomens</t>
  </si>
  <si>
    <t>Stand woensdag herfstperiode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</si>
</sst>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8" fillId="8" borderId="7" xfId="0" applyNumberFormat="1" applyFont="1" applyFill="1" applyBorder="1" applyAlignment="1">
      <alignment horizontal="center"/>
    </xf>
    <xf numFmtId="0" fontId="0" fillId="8" borderId="0" xfId="0" applyFill="1"/>
    <xf numFmtId="2" fontId="0" fillId="8" borderId="0" xfId="0" applyNumberFormat="1" applyFill="1"/>
    <xf numFmtId="0" fontId="9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vertical="center" wrapText="1"/>
    </xf>
    <xf numFmtId="0" fontId="3" fillId="9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8" borderId="11" xfId="0" applyFont="1" applyFill="1" applyBorder="1" applyAlignment="1">
      <alignment horizontal="center" vertical="center"/>
    </xf>
    <xf numFmtId="2" fontId="11" fillId="8" borderId="8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B44"/>
  <sheetViews>
    <sheetView tabSelected="1" workbookViewId="0">
      <selection activeCell="A2" sqref="A2"/>
    </sheetView>
  </sheetViews>
  <sheetFormatPr defaultRowHeight="14.4" x14ac:dyDescent="0.3"/>
  <cols>
    <col min="1" max="1" width="6.5546875" style="21" customWidth="1"/>
    <col min="2" max="2" width="6.88671875" style="21" bestFit="1" customWidth="1"/>
    <col min="3" max="3" width="51.21875" style="22" customWidth="1"/>
    <col min="4" max="4" width="10.33203125" style="23" customWidth="1"/>
    <col min="5" max="5" width="8.44140625" style="42" customWidth="1"/>
    <col min="6" max="6" width="5.6640625" style="24" hidden="1" customWidth="1"/>
    <col min="7" max="7" width="7" style="25" customWidth="1"/>
    <col min="8" max="8" width="5.6640625" style="25" hidden="1" customWidth="1"/>
    <col min="9" max="9" width="7" style="21" customWidth="1"/>
    <col min="10" max="10" width="5.6640625" style="21" hidden="1" customWidth="1"/>
    <col min="11" max="11" width="7" style="25" hidden="1" customWidth="1"/>
    <col min="12" max="12" width="5.6640625" style="21" hidden="1" customWidth="1"/>
    <col min="13" max="13" width="7" style="25" hidden="1" customWidth="1"/>
    <col min="14" max="14" width="5.6640625" style="21" hidden="1" customWidth="1"/>
    <col min="15" max="15" width="7" style="25" hidden="1" customWidth="1"/>
    <col min="16" max="16" width="5.6640625" style="21" hidden="1" customWidth="1"/>
    <col min="17" max="17" width="7" style="25" hidden="1" customWidth="1"/>
    <col min="18" max="18" width="5.6640625" style="21" hidden="1" customWidth="1"/>
    <col min="19" max="19" width="7" style="25" hidden="1" customWidth="1"/>
    <col min="20" max="20" width="5.6640625" style="21" hidden="1" customWidth="1"/>
    <col min="21" max="21" width="7" style="25" hidden="1" customWidth="1"/>
    <col min="22" max="22" width="5.6640625" style="21" hidden="1" customWidth="1"/>
    <col min="23" max="23" width="7.88671875" style="25" hidden="1" customWidth="1"/>
    <col min="24" max="24" width="6.5546875" style="21" hidden="1" customWidth="1"/>
    <col min="25" max="25" width="7.88671875" style="25" hidden="1" customWidth="1"/>
    <col min="26" max="26" width="6.5546875" style="21" hidden="1" customWidth="1"/>
    <col min="27" max="27" width="7.88671875" style="21" hidden="1" customWidth="1"/>
    <col min="28" max="28" width="6.5546875" style="21" hidden="1" customWidth="1"/>
    <col min="29" max="29" width="7.88671875" style="21" hidden="1" customWidth="1"/>
    <col min="30" max="30" width="6.5546875" style="21" hidden="1" customWidth="1"/>
    <col min="31" max="31" width="12.33203125" style="26" customWidth="1"/>
    <col min="32" max="51" width="8.88671875" hidden="1" customWidth="1"/>
    <col min="52" max="52" width="7" hidden="1" customWidth="1"/>
    <col min="53" max="54" width="8.88671875" hidden="1" customWidth="1"/>
    <col min="55" max="66" width="8.88671875" customWidth="1"/>
  </cols>
  <sheetData>
    <row r="1" spans="1:52" ht="16.2" thickBot="1" x14ac:dyDescent="0.35">
      <c r="A1" s="49" t="s">
        <v>94</v>
      </c>
      <c r="B1" s="50"/>
      <c r="C1" s="51"/>
      <c r="D1" s="54"/>
      <c r="E1" s="40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2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75</v>
      </c>
      <c r="D2" s="55" t="s">
        <v>59</v>
      </c>
      <c r="E2" s="4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3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 t="shared" ref="A3:A17" si="0">IF(AE3="","",RANK(AE3,AE$3:AE$19))</f>
        <v>1</v>
      </c>
      <c r="B3" s="11" t="s">
        <v>44</v>
      </c>
      <c r="C3" s="48" t="s">
        <v>61</v>
      </c>
      <c r="D3" s="28">
        <v>192.6</v>
      </c>
      <c r="E3" s="41">
        <v>53.13</v>
      </c>
      <c r="F3" s="12">
        <v>24</v>
      </c>
      <c r="G3" s="12">
        <v>55.42</v>
      </c>
      <c r="H3" s="12">
        <v>24</v>
      </c>
      <c r="I3" s="12">
        <v>71.53</v>
      </c>
      <c r="J3" s="13">
        <v>24</v>
      </c>
      <c r="K3" s="12"/>
      <c r="L3" s="13"/>
      <c r="M3" s="12"/>
      <c r="N3" s="13"/>
      <c r="O3" s="12"/>
      <c r="P3" s="13"/>
      <c r="Q3" s="12"/>
      <c r="R3" s="13"/>
      <c r="S3" s="12"/>
      <c r="T3" s="13"/>
      <c r="U3" s="12"/>
      <c r="V3" s="13"/>
      <c r="W3" s="12"/>
      <c r="X3" s="13"/>
      <c r="Y3" s="12"/>
      <c r="Z3" s="13"/>
      <c r="AA3" s="12"/>
      <c r="AB3" s="13"/>
      <c r="AC3" s="13"/>
      <c r="AD3" s="13"/>
      <c r="AE3" s="14">
        <f t="shared" ref="AE3:AE17" si="1">IF(AS3=0,"",SUM(AF3:AR3)/AS3)</f>
        <v>60.026666666666671</v>
      </c>
      <c r="AF3">
        <f t="shared" ref="AF3:AF36" si="2">E3*F3</f>
        <v>1275.1200000000001</v>
      </c>
      <c r="AG3">
        <f t="shared" ref="AG3:AG17" si="3">G3*H3</f>
        <v>1330.08</v>
      </c>
      <c r="AH3">
        <f t="shared" ref="AH3:AH17" si="4">I3*J3</f>
        <v>1716.72</v>
      </c>
      <c r="AI3">
        <f t="shared" ref="AI3:AI17" si="5">K3*L3</f>
        <v>0</v>
      </c>
      <c r="AJ3">
        <f t="shared" ref="AJ3:AJ17" si="6">M3*N3</f>
        <v>0</v>
      </c>
      <c r="AK3">
        <f t="shared" ref="AK3:AK17" si="7">O3*P3</f>
        <v>0</v>
      </c>
      <c r="AL3">
        <f t="shared" ref="AL3:AL17" si="8">Q3*R3</f>
        <v>0</v>
      </c>
      <c r="AM3">
        <f t="shared" ref="AM3:AM17" si="9">S3*T3</f>
        <v>0</v>
      </c>
      <c r="AN3">
        <f t="shared" ref="AN3:AN17" si="10">U3*V3</f>
        <v>0</v>
      </c>
      <c r="AO3">
        <f t="shared" ref="AO3:AO17" si="11">W3*X3</f>
        <v>0</v>
      </c>
      <c r="AP3">
        <f t="shared" ref="AP3:AP17" si="12">Y3*Z3</f>
        <v>0</v>
      </c>
      <c r="AQ3">
        <f t="shared" ref="AQ3:AQ17" si="13">AA3*AB3</f>
        <v>0</v>
      </c>
      <c r="AR3">
        <f t="shared" ref="AR3:AR17" si="14">AC3*AD3</f>
        <v>0</v>
      </c>
      <c r="AS3" s="15">
        <f t="shared" ref="AS3:AS18" si="15">F3+H3+J3+L3+N3+P3+R3+T3+V3+X3+Z3+AB3+AD3</f>
        <v>72</v>
      </c>
      <c r="AV3" s="16">
        <v>9</v>
      </c>
      <c r="AW3" s="17" t="s">
        <v>45</v>
      </c>
      <c r="AX3" s="16">
        <v>176</v>
      </c>
      <c r="AY3" s="16">
        <v>1</v>
      </c>
      <c r="AZ3" s="18" t="s">
        <v>50</v>
      </c>
    </row>
    <row r="4" spans="1:52" ht="19.95" customHeight="1" x14ac:dyDescent="0.3">
      <c r="A4" s="10">
        <f t="shared" si="0"/>
        <v>2</v>
      </c>
      <c r="B4" s="11" t="s">
        <v>44</v>
      </c>
      <c r="C4" s="48" t="s">
        <v>67</v>
      </c>
      <c r="D4" s="28">
        <v>164.2</v>
      </c>
      <c r="E4" s="41">
        <v>58.68</v>
      </c>
      <c r="F4" s="12">
        <v>24</v>
      </c>
      <c r="G4" s="12"/>
      <c r="H4" s="12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3"/>
      <c r="AD4" s="13"/>
      <c r="AE4" s="14">
        <f t="shared" si="1"/>
        <v>58.68</v>
      </c>
      <c r="AF4">
        <f t="shared" si="2"/>
        <v>1408.32</v>
      </c>
      <c r="AG4">
        <f t="shared" si="3"/>
        <v>0</v>
      </c>
      <c r="AH4">
        <f t="shared" si="4"/>
        <v>0</v>
      </c>
      <c r="AI4">
        <f t="shared" si="5"/>
        <v>0</v>
      </c>
      <c r="AJ4">
        <f t="shared" si="6"/>
        <v>0</v>
      </c>
      <c r="AK4">
        <f t="shared" si="7"/>
        <v>0</v>
      </c>
      <c r="AL4">
        <f t="shared" si="8"/>
        <v>0</v>
      </c>
      <c r="AM4">
        <f t="shared" si="9"/>
        <v>0</v>
      </c>
      <c r="AN4">
        <f t="shared" si="10"/>
        <v>0</v>
      </c>
      <c r="AO4">
        <f t="shared" si="11"/>
        <v>0</v>
      </c>
      <c r="AP4">
        <f t="shared" si="12"/>
        <v>0</v>
      </c>
      <c r="AQ4">
        <f t="shared" si="13"/>
        <v>0</v>
      </c>
      <c r="AR4">
        <f t="shared" si="14"/>
        <v>0</v>
      </c>
      <c r="AS4" s="15">
        <f t="shared" si="15"/>
        <v>24</v>
      </c>
      <c r="AV4" s="16">
        <v>5</v>
      </c>
      <c r="AW4" s="17" t="s">
        <v>45</v>
      </c>
      <c r="AX4" s="16">
        <v>180</v>
      </c>
      <c r="AY4" s="16">
        <v>-1.6</v>
      </c>
      <c r="AZ4" s="18" t="s">
        <v>46</v>
      </c>
    </row>
    <row r="5" spans="1:52" ht="19.95" customHeight="1" x14ac:dyDescent="0.3">
      <c r="A5" s="10">
        <f t="shared" si="0"/>
        <v>3</v>
      </c>
      <c r="B5" s="11" t="s">
        <v>44</v>
      </c>
      <c r="C5" s="48" t="s">
        <v>66</v>
      </c>
      <c r="D5" s="28">
        <v>169.6</v>
      </c>
      <c r="E5" s="41">
        <v>60.76</v>
      </c>
      <c r="F5" s="12">
        <v>24</v>
      </c>
      <c r="G5" s="12">
        <v>52.08</v>
      </c>
      <c r="H5" s="12">
        <v>24</v>
      </c>
      <c r="I5" s="12">
        <v>52.78</v>
      </c>
      <c r="J5" s="13">
        <v>24</v>
      </c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3"/>
      <c r="W5" s="12"/>
      <c r="X5" s="13"/>
      <c r="Y5" s="12"/>
      <c r="Z5" s="13"/>
      <c r="AA5" s="12"/>
      <c r="AB5" s="13"/>
      <c r="AC5" s="13"/>
      <c r="AD5" s="13"/>
      <c r="AE5" s="14">
        <f t="shared" si="1"/>
        <v>55.206666666666671</v>
      </c>
      <c r="AF5">
        <f t="shared" si="2"/>
        <v>1458.24</v>
      </c>
      <c r="AG5">
        <f t="shared" si="3"/>
        <v>1249.92</v>
      </c>
      <c r="AH5">
        <f t="shared" si="4"/>
        <v>1266.72</v>
      </c>
      <c r="AI5">
        <f t="shared" si="5"/>
        <v>0</v>
      </c>
      <c r="AJ5">
        <f t="shared" si="6"/>
        <v>0</v>
      </c>
      <c r="AK5">
        <f t="shared" si="7"/>
        <v>0</v>
      </c>
      <c r="AL5">
        <f t="shared" si="8"/>
        <v>0</v>
      </c>
      <c r="AM5">
        <f t="shared" si="9"/>
        <v>0</v>
      </c>
      <c r="AN5">
        <f t="shared" si="10"/>
        <v>0</v>
      </c>
      <c r="AO5">
        <f t="shared" si="11"/>
        <v>0</v>
      </c>
      <c r="AP5">
        <f t="shared" si="12"/>
        <v>0</v>
      </c>
      <c r="AQ5">
        <f t="shared" si="13"/>
        <v>0</v>
      </c>
      <c r="AR5">
        <f t="shared" si="14"/>
        <v>0</v>
      </c>
      <c r="AS5" s="15">
        <f t="shared" si="15"/>
        <v>72</v>
      </c>
      <c r="AV5" s="16">
        <v>6</v>
      </c>
      <c r="AW5" s="17" t="s">
        <v>45</v>
      </c>
      <c r="AX5" s="16">
        <v>179.8</v>
      </c>
      <c r="AY5" s="16">
        <v>-5.2</v>
      </c>
      <c r="AZ5" s="18" t="s">
        <v>47</v>
      </c>
    </row>
    <row r="6" spans="1:52" ht="19.95" customHeight="1" x14ac:dyDescent="0.3">
      <c r="A6" s="10">
        <f t="shared" si="0"/>
        <v>4</v>
      </c>
      <c r="B6" s="11" t="s">
        <v>44</v>
      </c>
      <c r="C6" s="48" t="s">
        <v>65</v>
      </c>
      <c r="D6" s="28">
        <v>171.4</v>
      </c>
      <c r="E6" s="41">
        <v>47.57</v>
      </c>
      <c r="F6" s="12">
        <v>24</v>
      </c>
      <c r="G6" s="12">
        <v>52.08</v>
      </c>
      <c r="H6" s="12">
        <v>24</v>
      </c>
      <c r="I6" s="12">
        <v>64.58</v>
      </c>
      <c r="J6" s="13">
        <v>24</v>
      </c>
      <c r="K6" s="12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3"/>
      <c r="AD6" s="13"/>
      <c r="AE6" s="14">
        <f t="shared" si="1"/>
        <v>54.743333333333339</v>
      </c>
      <c r="AF6">
        <f t="shared" si="2"/>
        <v>1141.68</v>
      </c>
      <c r="AG6">
        <f t="shared" si="3"/>
        <v>1249.92</v>
      </c>
      <c r="AH6">
        <f t="shared" si="4"/>
        <v>1549.92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8"/>
        <v>0</v>
      </c>
      <c r="AM6">
        <f t="shared" si="9"/>
        <v>0</v>
      </c>
      <c r="AN6">
        <f t="shared" si="10"/>
        <v>0</v>
      </c>
      <c r="AO6">
        <f t="shared" si="11"/>
        <v>0</v>
      </c>
      <c r="AP6">
        <f t="shared" si="12"/>
        <v>0</v>
      </c>
      <c r="AQ6">
        <f t="shared" si="13"/>
        <v>0</v>
      </c>
      <c r="AR6">
        <f t="shared" si="14"/>
        <v>0</v>
      </c>
      <c r="AS6" s="15">
        <f t="shared" si="15"/>
        <v>72</v>
      </c>
      <c r="AV6" s="16">
        <v>12</v>
      </c>
      <c r="AW6" s="17" t="s">
        <v>45</v>
      </c>
      <c r="AX6" s="16">
        <v>169.8</v>
      </c>
      <c r="AY6" s="16">
        <v>-1.4</v>
      </c>
      <c r="AZ6" s="18" t="s">
        <v>55</v>
      </c>
    </row>
    <row r="7" spans="1:52" ht="19.95" customHeight="1" x14ac:dyDescent="0.3">
      <c r="A7" s="10">
        <f t="shared" si="0"/>
        <v>5</v>
      </c>
      <c r="B7" s="11" t="s">
        <v>44</v>
      </c>
      <c r="C7" s="48" t="s">
        <v>62</v>
      </c>
      <c r="D7" s="28">
        <v>189.2</v>
      </c>
      <c r="E7" s="41">
        <v>60.76</v>
      </c>
      <c r="F7" s="12">
        <v>24</v>
      </c>
      <c r="G7" s="12">
        <v>46.25</v>
      </c>
      <c r="H7" s="12">
        <v>24</v>
      </c>
      <c r="I7" s="12">
        <v>54.51</v>
      </c>
      <c r="J7" s="13">
        <v>24</v>
      </c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3"/>
      <c r="AD7" s="13"/>
      <c r="AE7" s="14">
        <f t="shared" si="1"/>
        <v>53.839999999999996</v>
      </c>
      <c r="AF7">
        <f t="shared" si="2"/>
        <v>1458.24</v>
      </c>
      <c r="AG7">
        <f t="shared" si="3"/>
        <v>1110</v>
      </c>
      <c r="AH7">
        <f t="shared" si="4"/>
        <v>1308.24</v>
      </c>
      <c r="AI7">
        <f t="shared" si="5"/>
        <v>0</v>
      </c>
      <c r="AJ7">
        <f t="shared" si="6"/>
        <v>0</v>
      </c>
      <c r="AK7">
        <f t="shared" si="7"/>
        <v>0</v>
      </c>
      <c r="AL7">
        <f t="shared" si="8"/>
        <v>0</v>
      </c>
      <c r="AM7">
        <f t="shared" si="9"/>
        <v>0</v>
      </c>
      <c r="AN7">
        <f t="shared" si="10"/>
        <v>0</v>
      </c>
      <c r="AO7">
        <f t="shared" si="11"/>
        <v>0</v>
      </c>
      <c r="AP7">
        <f t="shared" si="12"/>
        <v>0</v>
      </c>
      <c r="AQ7">
        <f t="shared" si="13"/>
        <v>0</v>
      </c>
      <c r="AR7">
        <f t="shared" si="14"/>
        <v>0</v>
      </c>
      <c r="AS7" s="15">
        <f t="shared" si="15"/>
        <v>72</v>
      </c>
      <c r="AV7" s="16">
        <v>2</v>
      </c>
      <c r="AW7" s="17" t="s">
        <v>45</v>
      </c>
      <c r="AX7" s="16">
        <v>184.6</v>
      </c>
      <c r="AY7" s="16">
        <v>-0.6</v>
      </c>
      <c r="AZ7" s="18" t="s">
        <v>48</v>
      </c>
    </row>
    <row r="8" spans="1:52" ht="19.95" customHeight="1" x14ac:dyDescent="0.3">
      <c r="A8" s="10">
        <f t="shared" si="0"/>
        <v>6</v>
      </c>
      <c r="B8" s="11" t="s">
        <v>44</v>
      </c>
      <c r="C8" s="48" t="s">
        <v>63</v>
      </c>
      <c r="D8" s="28">
        <v>177.2</v>
      </c>
      <c r="E8" s="41">
        <v>56.6</v>
      </c>
      <c r="F8" s="12">
        <v>24</v>
      </c>
      <c r="G8" s="12">
        <v>52.08</v>
      </c>
      <c r="H8" s="12">
        <v>24</v>
      </c>
      <c r="I8" s="12">
        <v>52.78</v>
      </c>
      <c r="J8" s="13">
        <v>24</v>
      </c>
      <c r="K8" s="12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/>
      <c r="AE8" s="14">
        <f t="shared" si="1"/>
        <v>53.82</v>
      </c>
      <c r="AF8">
        <f t="shared" si="2"/>
        <v>1358.4</v>
      </c>
      <c r="AG8">
        <f t="shared" si="3"/>
        <v>1249.92</v>
      </c>
      <c r="AH8">
        <f t="shared" si="4"/>
        <v>1266.72</v>
      </c>
      <c r="AI8">
        <f t="shared" si="5"/>
        <v>0</v>
      </c>
      <c r="AJ8">
        <f t="shared" si="6"/>
        <v>0</v>
      </c>
      <c r="AK8">
        <f t="shared" si="7"/>
        <v>0</v>
      </c>
      <c r="AL8">
        <f t="shared" si="8"/>
        <v>0</v>
      </c>
      <c r="AM8">
        <f t="shared" si="9"/>
        <v>0</v>
      </c>
      <c r="AN8">
        <f t="shared" si="10"/>
        <v>0</v>
      </c>
      <c r="AO8">
        <f t="shared" si="11"/>
        <v>0</v>
      </c>
      <c r="AP8">
        <f t="shared" si="12"/>
        <v>0</v>
      </c>
      <c r="AQ8">
        <f t="shared" si="13"/>
        <v>0</v>
      </c>
      <c r="AR8">
        <f t="shared" si="14"/>
        <v>0</v>
      </c>
      <c r="AS8" s="15">
        <f t="shared" si="15"/>
        <v>72</v>
      </c>
      <c r="AV8" s="16">
        <v>4</v>
      </c>
      <c r="AW8" s="17" t="s">
        <v>45</v>
      </c>
      <c r="AX8" s="16">
        <v>183</v>
      </c>
      <c r="AY8" s="16">
        <v>1.2</v>
      </c>
      <c r="AZ8" s="18" t="s">
        <v>49</v>
      </c>
    </row>
    <row r="9" spans="1:52" ht="19.95" customHeight="1" x14ac:dyDescent="0.3">
      <c r="A9" s="10">
        <f t="shared" si="0"/>
        <v>7</v>
      </c>
      <c r="B9" s="11" t="s">
        <v>44</v>
      </c>
      <c r="C9" s="48" t="s">
        <v>64</v>
      </c>
      <c r="D9" s="28">
        <v>175.2</v>
      </c>
      <c r="E9" s="41">
        <v>45.83</v>
      </c>
      <c r="F9" s="12">
        <v>24</v>
      </c>
      <c r="G9" s="12">
        <v>62.08</v>
      </c>
      <c r="H9" s="12">
        <v>24</v>
      </c>
      <c r="I9" s="12">
        <v>50.35</v>
      </c>
      <c r="J9" s="13">
        <v>24</v>
      </c>
      <c r="K9" s="12"/>
      <c r="L9" s="13"/>
      <c r="M9" s="12"/>
      <c r="N9" s="13"/>
      <c r="O9" s="12"/>
      <c r="P9" s="13"/>
      <c r="Q9" s="12"/>
      <c r="R9" s="13"/>
      <c r="S9" s="12"/>
      <c r="T9" s="13"/>
      <c r="U9" s="12"/>
      <c r="V9" s="13"/>
      <c r="W9" s="12"/>
      <c r="X9" s="13"/>
      <c r="Y9" s="12"/>
      <c r="Z9" s="13"/>
      <c r="AA9" s="12"/>
      <c r="AB9" s="13"/>
      <c r="AC9" s="13"/>
      <c r="AD9" s="13"/>
      <c r="AE9" s="14">
        <f t="shared" si="1"/>
        <v>52.753333333333337</v>
      </c>
      <c r="AF9">
        <f t="shared" si="2"/>
        <v>1099.92</v>
      </c>
      <c r="AG9">
        <f t="shared" si="3"/>
        <v>1489.92</v>
      </c>
      <c r="AH9">
        <f t="shared" si="4"/>
        <v>1208.4000000000001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8"/>
        <v>0</v>
      </c>
      <c r="AM9">
        <f t="shared" si="9"/>
        <v>0</v>
      </c>
      <c r="AN9">
        <f t="shared" si="10"/>
        <v>0</v>
      </c>
      <c r="AO9">
        <f t="shared" si="11"/>
        <v>0</v>
      </c>
      <c r="AP9">
        <f t="shared" si="12"/>
        <v>0</v>
      </c>
      <c r="AQ9">
        <f t="shared" si="13"/>
        <v>0</v>
      </c>
      <c r="AR9">
        <f t="shared" si="14"/>
        <v>0</v>
      </c>
      <c r="AS9" s="15">
        <f t="shared" si="15"/>
        <v>72</v>
      </c>
      <c r="AV9" s="16">
        <v>2</v>
      </c>
      <c r="AW9" s="17" t="s">
        <v>45</v>
      </c>
      <c r="AX9" s="16">
        <v>184.6</v>
      </c>
      <c r="AY9" s="16">
        <v>-0.6</v>
      </c>
      <c r="AZ9" s="18" t="s">
        <v>48</v>
      </c>
    </row>
    <row r="10" spans="1:52" ht="19.95" customHeight="1" x14ac:dyDescent="0.3">
      <c r="A10" s="10">
        <f t="shared" si="0"/>
        <v>8</v>
      </c>
      <c r="B10" s="11" t="s">
        <v>44</v>
      </c>
      <c r="C10" s="48" t="s">
        <v>73</v>
      </c>
      <c r="D10" s="28">
        <v>158.9</v>
      </c>
      <c r="E10" s="41">
        <v>57.64</v>
      </c>
      <c r="F10" s="12">
        <v>24</v>
      </c>
      <c r="G10" s="12">
        <v>50.83</v>
      </c>
      <c r="H10" s="12">
        <v>24</v>
      </c>
      <c r="I10" s="12">
        <v>44.44</v>
      </c>
      <c r="J10" s="13">
        <v>24</v>
      </c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  <c r="W10" s="12"/>
      <c r="X10" s="13"/>
      <c r="Y10" s="12"/>
      <c r="Z10" s="13"/>
      <c r="AA10" s="12"/>
      <c r="AB10" s="13"/>
      <c r="AC10" s="13"/>
      <c r="AD10" s="13"/>
      <c r="AE10" s="14">
        <f t="shared" si="1"/>
        <v>50.97</v>
      </c>
      <c r="AF10">
        <f t="shared" si="2"/>
        <v>1383.3600000000001</v>
      </c>
      <c r="AG10">
        <f t="shared" si="3"/>
        <v>1219.92</v>
      </c>
      <c r="AH10">
        <f t="shared" si="4"/>
        <v>1066.56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8"/>
        <v>0</v>
      </c>
      <c r="AM10">
        <f t="shared" si="9"/>
        <v>0</v>
      </c>
      <c r="AN10">
        <f t="shared" si="10"/>
        <v>0</v>
      </c>
      <c r="AO10">
        <f t="shared" si="11"/>
        <v>0</v>
      </c>
      <c r="AP10">
        <f t="shared" si="12"/>
        <v>0</v>
      </c>
      <c r="AQ10">
        <f t="shared" si="13"/>
        <v>0</v>
      </c>
      <c r="AR10">
        <f t="shared" si="14"/>
        <v>0</v>
      </c>
      <c r="AS10" s="15">
        <f t="shared" si="15"/>
        <v>72</v>
      </c>
      <c r="AV10" s="16">
        <v>12</v>
      </c>
      <c r="AW10" s="17" t="s">
        <v>45</v>
      </c>
      <c r="AX10" s="16">
        <v>169.8</v>
      </c>
      <c r="AY10" s="16">
        <v>-1.4</v>
      </c>
      <c r="AZ10" s="18" t="s">
        <v>55</v>
      </c>
    </row>
    <row r="11" spans="1:52" ht="19.95" customHeight="1" x14ac:dyDescent="0.3">
      <c r="A11" s="10">
        <f t="shared" si="0"/>
        <v>9</v>
      </c>
      <c r="B11" s="11" t="s">
        <v>44</v>
      </c>
      <c r="C11" s="48" t="s">
        <v>70</v>
      </c>
      <c r="D11" s="28">
        <v>161.19999999999999</v>
      </c>
      <c r="E11" s="41">
        <v>49.65</v>
      </c>
      <c r="F11" s="12">
        <v>24</v>
      </c>
      <c r="G11" s="12">
        <v>62.08</v>
      </c>
      <c r="H11" s="12">
        <v>24</v>
      </c>
      <c r="I11" s="12">
        <v>37.15</v>
      </c>
      <c r="J11" s="13">
        <v>24</v>
      </c>
      <c r="K11" s="12"/>
      <c r="L11" s="13"/>
      <c r="M11" s="12"/>
      <c r="N11" s="13"/>
      <c r="O11" s="12"/>
      <c r="P11" s="13"/>
      <c r="Q11" s="12"/>
      <c r="R11" s="13"/>
      <c r="S11" s="12"/>
      <c r="T11" s="13"/>
      <c r="U11" s="12"/>
      <c r="V11" s="13"/>
      <c r="W11" s="12"/>
      <c r="X11" s="13"/>
      <c r="Y11" s="12"/>
      <c r="Z11" s="13"/>
      <c r="AA11" s="12"/>
      <c r="AB11" s="13"/>
      <c r="AC11" s="13"/>
      <c r="AD11" s="13"/>
      <c r="AE11" s="14">
        <f t="shared" si="1"/>
        <v>49.626666666666665</v>
      </c>
      <c r="AF11">
        <f t="shared" si="2"/>
        <v>1191.5999999999999</v>
      </c>
      <c r="AG11">
        <f t="shared" si="3"/>
        <v>1489.92</v>
      </c>
      <c r="AH11">
        <f t="shared" si="4"/>
        <v>891.59999999999991</v>
      </c>
      <c r="AI11">
        <f t="shared" si="5"/>
        <v>0</v>
      </c>
      <c r="AJ11">
        <f t="shared" si="6"/>
        <v>0</v>
      </c>
      <c r="AK11">
        <f t="shared" si="7"/>
        <v>0</v>
      </c>
      <c r="AL11">
        <f t="shared" si="8"/>
        <v>0</v>
      </c>
      <c r="AM11">
        <f t="shared" si="9"/>
        <v>0</v>
      </c>
      <c r="AN11">
        <f t="shared" si="10"/>
        <v>0</v>
      </c>
      <c r="AO11">
        <f t="shared" si="11"/>
        <v>0</v>
      </c>
      <c r="AP11">
        <f t="shared" si="12"/>
        <v>0</v>
      </c>
      <c r="AQ11">
        <f t="shared" si="13"/>
        <v>0</v>
      </c>
      <c r="AR11">
        <f t="shared" si="14"/>
        <v>0</v>
      </c>
      <c r="AS11" s="15">
        <f t="shared" si="15"/>
        <v>72</v>
      </c>
      <c r="AV11" s="16">
        <v>10</v>
      </c>
      <c r="AW11" s="17" t="s">
        <v>45</v>
      </c>
      <c r="AX11" s="16">
        <v>173</v>
      </c>
      <c r="AY11" s="16">
        <v>2.2999999999999998</v>
      </c>
      <c r="AZ11" s="18" t="s">
        <v>52</v>
      </c>
    </row>
    <row r="12" spans="1:52" ht="19.95" customHeight="1" x14ac:dyDescent="0.3">
      <c r="A12" s="10">
        <f t="shared" si="0"/>
        <v>10</v>
      </c>
      <c r="B12" s="11" t="s">
        <v>44</v>
      </c>
      <c r="C12" s="48" t="s">
        <v>72</v>
      </c>
      <c r="D12" s="28">
        <v>159.19999999999999</v>
      </c>
      <c r="E12" s="41"/>
      <c r="F12" s="12"/>
      <c r="G12" s="12">
        <v>54.25</v>
      </c>
      <c r="H12" s="12">
        <v>20</v>
      </c>
      <c r="I12" s="12">
        <v>44.57</v>
      </c>
      <c r="J12" s="13">
        <v>23</v>
      </c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3"/>
      <c r="AD12" s="13"/>
      <c r="AE12" s="14">
        <f t="shared" si="1"/>
        <v>49.07232558139534</v>
      </c>
      <c r="AF12">
        <f t="shared" si="2"/>
        <v>0</v>
      </c>
      <c r="AG12">
        <f t="shared" si="3"/>
        <v>1085</v>
      </c>
      <c r="AH12">
        <f t="shared" si="4"/>
        <v>1025.1099999999999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8"/>
        <v>0</v>
      </c>
      <c r="AM12">
        <f t="shared" si="9"/>
        <v>0</v>
      </c>
      <c r="AN12">
        <f t="shared" si="10"/>
        <v>0</v>
      </c>
      <c r="AO12">
        <f t="shared" si="11"/>
        <v>0</v>
      </c>
      <c r="AP12">
        <f t="shared" si="12"/>
        <v>0</v>
      </c>
      <c r="AQ12">
        <f t="shared" si="13"/>
        <v>0</v>
      </c>
      <c r="AR12">
        <f t="shared" si="14"/>
        <v>0</v>
      </c>
      <c r="AS12" s="15">
        <f t="shared" si="15"/>
        <v>43</v>
      </c>
      <c r="AV12" s="16">
        <v>7</v>
      </c>
      <c r="AW12" s="17" t="s">
        <v>45</v>
      </c>
      <c r="AX12" s="16">
        <v>177.1</v>
      </c>
      <c r="AY12" s="16">
        <v>-1.5</v>
      </c>
      <c r="AZ12" s="18" t="s">
        <v>54</v>
      </c>
    </row>
    <row r="13" spans="1:52" ht="19.95" customHeight="1" x14ac:dyDescent="0.3">
      <c r="A13" s="10">
        <f t="shared" si="0"/>
        <v>11</v>
      </c>
      <c r="B13" s="11" t="s">
        <v>44</v>
      </c>
      <c r="C13" s="48" t="s">
        <v>60</v>
      </c>
      <c r="D13" s="28">
        <v>163.4</v>
      </c>
      <c r="E13" s="41">
        <v>49.31</v>
      </c>
      <c r="F13" s="12">
        <v>24</v>
      </c>
      <c r="G13" s="12">
        <v>48.33</v>
      </c>
      <c r="H13" s="12">
        <v>24</v>
      </c>
      <c r="I13" s="12">
        <v>46.53</v>
      </c>
      <c r="J13" s="13">
        <v>24</v>
      </c>
      <c r="K13" s="12"/>
      <c r="L13" s="13"/>
      <c r="M13" s="12"/>
      <c r="N13" s="13"/>
      <c r="O13" s="12"/>
      <c r="P13" s="13"/>
      <c r="Q13" s="12"/>
      <c r="R13" s="13"/>
      <c r="S13" s="12"/>
      <c r="T13" s="13"/>
      <c r="U13" s="12"/>
      <c r="V13" s="13"/>
      <c r="W13" s="12"/>
      <c r="X13" s="13"/>
      <c r="Y13" s="12"/>
      <c r="Z13" s="13"/>
      <c r="AA13" s="12"/>
      <c r="AB13" s="13"/>
      <c r="AC13" s="13"/>
      <c r="AD13" s="13"/>
      <c r="AE13" s="14">
        <f t="shared" si="1"/>
        <v>48.056666666666665</v>
      </c>
      <c r="AF13">
        <f t="shared" si="2"/>
        <v>1183.44</v>
      </c>
      <c r="AG13">
        <f t="shared" si="3"/>
        <v>1159.92</v>
      </c>
      <c r="AH13">
        <f t="shared" si="4"/>
        <v>1116.72</v>
      </c>
      <c r="AI13">
        <f t="shared" si="5"/>
        <v>0</v>
      </c>
      <c r="AJ13">
        <f t="shared" si="6"/>
        <v>0</v>
      </c>
      <c r="AK13">
        <f t="shared" si="7"/>
        <v>0</v>
      </c>
      <c r="AL13">
        <f t="shared" si="8"/>
        <v>0</v>
      </c>
      <c r="AM13">
        <f t="shared" si="9"/>
        <v>0</v>
      </c>
      <c r="AN13">
        <f t="shared" si="10"/>
        <v>0</v>
      </c>
      <c r="AO13">
        <f t="shared" si="11"/>
        <v>0</v>
      </c>
      <c r="AP13">
        <f t="shared" si="12"/>
        <v>0</v>
      </c>
      <c r="AQ13">
        <f t="shared" si="13"/>
        <v>0</v>
      </c>
      <c r="AR13">
        <f t="shared" si="14"/>
        <v>0</v>
      </c>
      <c r="AS13" s="15">
        <f t="shared" si="15"/>
        <v>72</v>
      </c>
      <c r="AV13" s="16">
        <v>14</v>
      </c>
      <c r="AW13" s="17" t="s">
        <v>45</v>
      </c>
      <c r="AX13" s="16">
        <v>164.2</v>
      </c>
      <c r="AY13" s="16">
        <v>-1.2</v>
      </c>
      <c r="AZ13" s="18" t="s">
        <v>51</v>
      </c>
    </row>
    <row r="14" spans="1:52" ht="19.95" hidden="1" customHeight="1" x14ac:dyDescent="0.3">
      <c r="A14" s="10" t="str">
        <f t="shared" si="0"/>
        <v/>
      </c>
      <c r="B14" s="11" t="s">
        <v>44</v>
      </c>
      <c r="C14" s="48" t="s">
        <v>71</v>
      </c>
      <c r="D14" s="28">
        <v>160.4</v>
      </c>
      <c r="E14" s="41"/>
      <c r="F14" s="12"/>
      <c r="G14" s="12"/>
      <c r="H14" s="12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3"/>
      <c r="AD14" s="13"/>
      <c r="AE14" s="14" t="str">
        <f t="shared" si="1"/>
        <v/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0</v>
      </c>
      <c r="AJ14">
        <f t="shared" si="6"/>
        <v>0</v>
      </c>
      <c r="AK14">
        <f t="shared" si="7"/>
        <v>0</v>
      </c>
      <c r="AL14">
        <f t="shared" si="8"/>
        <v>0</v>
      </c>
      <c r="AM14">
        <f t="shared" si="9"/>
        <v>0</v>
      </c>
      <c r="AN14">
        <f t="shared" si="10"/>
        <v>0</v>
      </c>
      <c r="AO14">
        <f t="shared" si="11"/>
        <v>0</v>
      </c>
      <c r="AP14">
        <f t="shared" si="12"/>
        <v>0</v>
      </c>
      <c r="AQ14">
        <f t="shared" si="13"/>
        <v>0</v>
      </c>
      <c r="AR14">
        <f t="shared" si="14"/>
        <v>0</v>
      </c>
      <c r="AS14" s="15">
        <f t="shared" si="15"/>
        <v>0</v>
      </c>
      <c r="AV14" s="16">
        <v>1</v>
      </c>
      <c r="AW14" s="17" t="s">
        <v>45</v>
      </c>
      <c r="AX14" s="16">
        <v>185</v>
      </c>
      <c r="AY14" s="16">
        <v>2.6</v>
      </c>
      <c r="AZ14" s="18" t="s">
        <v>53</v>
      </c>
    </row>
    <row r="15" spans="1:52" ht="19.95" customHeight="1" x14ac:dyDescent="0.3">
      <c r="A15" s="10">
        <f t="shared" si="0"/>
        <v>12</v>
      </c>
      <c r="B15" s="11" t="s">
        <v>44</v>
      </c>
      <c r="C15" s="48" t="s">
        <v>68</v>
      </c>
      <c r="D15" s="28">
        <v>164</v>
      </c>
      <c r="E15" s="41">
        <v>32.92</v>
      </c>
      <c r="F15" s="12">
        <v>24</v>
      </c>
      <c r="G15" s="12">
        <v>40.83</v>
      </c>
      <c r="H15" s="12">
        <v>24</v>
      </c>
      <c r="I15" s="12">
        <v>53.82</v>
      </c>
      <c r="J15" s="13">
        <v>24</v>
      </c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3"/>
      <c r="AD15" s="13"/>
      <c r="AE15" s="14">
        <f t="shared" si="1"/>
        <v>42.523333333333341</v>
      </c>
      <c r="AF15">
        <f t="shared" si="2"/>
        <v>790.08</v>
      </c>
      <c r="AG15">
        <f t="shared" si="3"/>
        <v>979.92</v>
      </c>
      <c r="AH15">
        <f t="shared" si="4"/>
        <v>1291.68</v>
      </c>
      <c r="AI15">
        <f t="shared" si="5"/>
        <v>0</v>
      </c>
      <c r="AJ15">
        <f t="shared" si="6"/>
        <v>0</v>
      </c>
      <c r="AK15">
        <f t="shared" si="7"/>
        <v>0</v>
      </c>
      <c r="AL15">
        <f t="shared" si="8"/>
        <v>0</v>
      </c>
      <c r="AM15">
        <f t="shared" si="9"/>
        <v>0</v>
      </c>
      <c r="AN15">
        <f t="shared" si="10"/>
        <v>0</v>
      </c>
      <c r="AO15">
        <f t="shared" si="11"/>
        <v>0</v>
      </c>
      <c r="AP15">
        <f t="shared" si="12"/>
        <v>0</v>
      </c>
      <c r="AQ15">
        <f t="shared" si="13"/>
        <v>0</v>
      </c>
      <c r="AR15">
        <f t="shared" si="14"/>
        <v>0</v>
      </c>
      <c r="AS15" s="15">
        <f t="shared" si="15"/>
        <v>72</v>
      </c>
      <c r="AV15" s="16">
        <v>12</v>
      </c>
      <c r="AW15" s="17" t="s">
        <v>45</v>
      </c>
      <c r="AX15" s="16">
        <v>169.8</v>
      </c>
      <c r="AY15" s="16">
        <v>-1.4</v>
      </c>
      <c r="AZ15" s="18" t="s">
        <v>55</v>
      </c>
    </row>
    <row r="16" spans="1:52" ht="19.95" customHeight="1" x14ac:dyDescent="0.3">
      <c r="A16" s="10">
        <f t="shared" si="0"/>
        <v>13</v>
      </c>
      <c r="B16" s="11" t="s">
        <v>44</v>
      </c>
      <c r="C16" s="48" t="s">
        <v>74</v>
      </c>
      <c r="D16" s="28">
        <v>158.30000000000001</v>
      </c>
      <c r="E16" s="41">
        <v>28.13</v>
      </c>
      <c r="F16" s="12">
        <v>24</v>
      </c>
      <c r="G16" s="12">
        <v>58.56</v>
      </c>
      <c r="H16" s="12">
        <v>20</v>
      </c>
      <c r="I16" s="12"/>
      <c r="J16" s="13"/>
      <c r="K16" s="12"/>
      <c r="L16" s="13"/>
      <c r="M16" s="12"/>
      <c r="N16" s="13"/>
      <c r="O16" s="12"/>
      <c r="P16" s="13"/>
      <c r="Q16" s="12"/>
      <c r="R16" s="13"/>
      <c r="S16" s="12"/>
      <c r="T16" s="13"/>
      <c r="U16" s="12"/>
      <c r="V16" s="13"/>
      <c r="W16" s="12"/>
      <c r="X16" s="13"/>
      <c r="Y16" s="12"/>
      <c r="Z16" s="13"/>
      <c r="AA16" s="12"/>
      <c r="AB16" s="13"/>
      <c r="AC16" s="13"/>
      <c r="AD16" s="13"/>
      <c r="AE16" s="14">
        <f t="shared" si="1"/>
        <v>41.961818181818188</v>
      </c>
      <c r="AF16">
        <f t="shared" si="2"/>
        <v>675.12</v>
      </c>
      <c r="AG16">
        <f t="shared" si="3"/>
        <v>1171.2</v>
      </c>
      <c r="AH16">
        <f t="shared" si="4"/>
        <v>0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8"/>
        <v>0</v>
      </c>
      <c r="AM16">
        <f t="shared" si="9"/>
        <v>0</v>
      </c>
      <c r="AN16">
        <f t="shared" si="10"/>
        <v>0</v>
      </c>
      <c r="AO16">
        <f t="shared" si="11"/>
        <v>0</v>
      </c>
      <c r="AP16">
        <f t="shared" si="12"/>
        <v>0</v>
      </c>
      <c r="AQ16">
        <f t="shared" si="13"/>
        <v>0</v>
      </c>
      <c r="AR16">
        <f t="shared" si="14"/>
        <v>0</v>
      </c>
      <c r="AS16" s="15">
        <f t="shared" si="15"/>
        <v>44</v>
      </c>
      <c r="AV16" s="16">
        <v>12</v>
      </c>
      <c r="AW16" s="17" t="s">
        <v>45</v>
      </c>
      <c r="AX16" s="16">
        <v>169.8</v>
      </c>
      <c r="AY16" s="16">
        <v>-1.4</v>
      </c>
      <c r="AZ16" s="18" t="s">
        <v>55</v>
      </c>
    </row>
    <row r="17" spans="1:52" ht="19.95" customHeight="1" x14ac:dyDescent="0.3">
      <c r="A17" s="10">
        <f t="shared" si="0"/>
        <v>14</v>
      </c>
      <c r="B17" s="11" t="s">
        <v>44</v>
      </c>
      <c r="C17" s="48" t="s">
        <v>69</v>
      </c>
      <c r="D17" s="28">
        <v>161.4</v>
      </c>
      <c r="E17" s="41">
        <v>40.97</v>
      </c>
      <c r="F17" s="12">
        <v>24</v>
      </c>
      <c r="G17" s="12">
        <v>54.25</v>
      </c>
      <c r="H17" s="12">
        <v>20</v>
      </c>
      <c r="I17" s="12">
        <v>32.28</v>
      </c>
      <c r="J17" s="13">
        <v>24</v>
      </c>
      <c r="K17" s="12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3"/>
      <c r="W17" s="12"/>
      <c r="X17" s="13"/>
      <c r="Y17" s="12"/>
      <c r="Z17" s="13"/>
      <c r="AA17" s="12"/>
      <c r="AB17" s="13"/>
      <c r="AC17" s="13"/>
      <c r="AD17" s="13"/>
      <c r="AE17" s="14">
        <f t="shared" si="1"/>
        <v>41.808823529411768</v>
      </c>
      <c r="AF17">
        <f t="shared" si="2"/>
        <v>983.28</v>
      </c>
      <c r="AG17">
        <f t="shared" si="3"/>
        <v>1085</v>
      </c>
      <c r="AH17">
        <f t="shared" si="4"/>
        <v>774.72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0</v>
      </c>
      <c r="AN17">
        <f t="shared" si="10"/>
        <v>0</v>
      </c>
      <c r="AO17">
        <f t="shared" si="11"/>
        <v>0</v>
      </c>
      <c r="AP17">
        <f t="shared" si="12"/>
        <v>0</v>
      </c>
      <c r="AQ17">
        <f t="shared" si="13"/>
        <v>0</v>
      </c>
      <c r="AR17">
        <f t="shared" si="14"/>
        <v>0</v>
      </c>
      <c r="AS17" s="15">
        <f t="shared" si="15"/>
        <v>68</v>
      </c>
      <c r="AV17" s="16">
        <v>12</v>
      </c>
      <c r="AW17" s="17" t="s">
        <v>45</v>
      </c>
      <c r="AX17" s="16">
        <v>169.8</v>
      </c>
      <c r="AY17" s="16">
        <v>-1.4</v>
      </c>
      <c r="AZ17" s="18" t="s">
        <v>55</v>
      </c>
    </row>
    <row r="18" spans="1:52" ht="19.95" hidden="1" customHeight="1" x14ac:dyDescent="0.3">
      <c r="A18" s="10" t="str">
        <f t="shared" ref="A18" si="16">IF(AE18="","",RANK(AE18,AE$3:AE$19))</f>
        <v/>
      </c>
      <c r="B18" s="11" t="s">
        <v>44</v>
      </c>
      <c r="C18" s="48" t="s">
        <v>58</v>
      </c>
      <c r="D18" s="28">
        <v>168</v>
      </c>
      <c r="E18" s="41"/>
      <c r="F18" s="12"/>
      <c r="G18" s="12"/>
      <c r="H18" s="12"/>
      <c r="I18" s="12"/>
      <c r="J18" s="13"/>
      <c r="K18" s="12"/>
      <c r="L18" s="13"/>
      <c r="M18" s="12"/>
      <c r="N18" s="13"/>
      <c r="O18" s="12"/>
      <c r="P18" s="13"/>
      <c r="Q18" s="12"/>
      <c r="R18" s="13"/>
      <c r="S18" s="12"/>
      <c r="T18" s="13"/>
      <c r="U18" s="12"/>
      <c r="V18" s="13"/>
      <c r="W18" s="12"/>
      <c r="X18" s="13"/>
      <c r="Y18" s="12"/>
      <c r="Z18" s="13"/>
      <c r="AA18" s="12"/>
      <c r="AB18" s="13"/>
      <c r="AC18" s="13"/>
      <c r="AD18" s="13"/>
      <c r="AE18" s="14" t="str">
        <f t="shared" ref="AE18" si="17">IF(AS18=0,"",SUM(AF18:AR18)/AS18)</f>
        <v/>
      </c>
      <c r="AF18">
        <f t="shared" si="2"/>
        <v>0</v>
      </c>
      <c r="AG18">
        <f t="shared" ref="AG18" si="18">G18*H18</f>
        <v>0</v>
      </c>
      <c r="AH18">
        <f t="shared" ref="AH18" si="19">I18*J18</f>
        <v>0</v>
      </c>
      <c r="AI18">
        <f t="shared" ref="AI18" si="20">K18*L18</f>
        <v>0</v>
      </c>
      <c r="AJ18">
        <f t="shared" ref="AJ18" si="21">M18*N18</f>
        <v>0</v>
      </c>
      <c r="AK18">
        <f t="shared" ref="AK18" si="22">O18*P18</f>
        <v>0</v>
      </c>
      <c r="AL18">
        <f t="shared" ref="AL18" si="23">Q18*R18</f>
        <v>0</v>
      </c>
      <c r="AM18">
        <f t="shared" ref="AM18" si="24">S18*T18</f>
        <v>0</v>
      </c>
      <c r="AN18">
        <f t="shared" ref="AN18" si="25">U18*V18</f>
        <v>0</v>
      </c>
      <c r="AO18">
        <f t="shared" ref="AO18" si="26">W18*X18</f>
        <v>0</v>
      </c>
      <c r="AP18">
        <f t="shared" ref="AP18" si="27">Y18*Z18</f>
        <v>0</v>
      </c>
      <c r="AQ18">
        <f t="shared" ref="AQ18" si="28">AA18*AB18</f>
        <v>0</v>
      </c>
      <c r="AR18">
        <f t="shared" ref="AR18" si="29">AC18*AD18</f>
        <v>0</v>
      </c>
      <c r="AS18" s="15">
        <f t="shared" si="15"/>
        <v>0</v>
      </c>
      <c r="AV18" s="16">
        <v>14</v>
      </c>
      <c r="AW18" s="17" t="s">
        <v>45</v>
      </c>
      <c r="AX18" s="16">
        <v>164.2</v>
      </c>
      <c r="AY18" s="16">
        <v>-1.2</v>
      </c>
      <c r="AZ18" s="18" t="s">
        <v>51</v>
      </c>
    </row>
    <row r="19" spans="1:52" s="34" customFormat="1" ht="19.95" customHeight="1" x14ac:dyDescent="0.3">
      <c r="A19" s="29"/>
      <c r="B19" s="30"/>
      <c r="C19" s="43" t="s">
        <v>76</v>
      </c>
      <c r="D19" s="45"/>
      <c r="E19" s="44"/>
      <c r="F19" s="31"/>
      <c r="G19" s="31"/>
      <c r="H19" s="31"/>
      <c r="I19" s="31"/>
      <c r="J19" s="32"/>
      <c r="K19" s="31"/>
      <c r="L19" s="32"/>
      <c r="M19" s="31"/>
      <c r="N19" s="32"/>
      <c r="O19" s="31"/>
      <c r="P19" s="32"/>
      <c r="Q19" s="31"/>
      <c r="R19" s="32"/>
      <c r="S19" s="31"/>
      <c r="T19" s="32"/>
      <c r="U19" s="31"/>
      <c r="V19" s="32"/>
      <c r="W19" s="31"/>
      <c r="X19" s="32"/>
      <c r="Y19" s="31"/>
      <c r="Z19" s="32"/>
      <c r="AA19" s="31"/>
      <c r="AB19" s="32"/>
      <c r="AC19" s="32"/>
      <c r="AD19" s="32"/>
      <c r="AE19" s="33"/>
      <c r="AF19" s="34">
        <f t="shared" si="2"/>
        <v>0</v>
      </c>
      <c r="AG19" s="34">
        <f t="shared" ref="AG19" si="30">G19*H19</f>
        <v>0</v>
      </c>
      <c r="AH19" s="34">
        <f t="shared" ref="AH19" si="31">I19*J19</f>
        <v>0</v>
      </c>
      <c r="AI19" s="34">
        <f t="shared" ref="AI19" si="32">K19*L19</f>
        <v>0</v>
      </c>
      <c r="AJ19" s="34">
        <f t="shared" ref="AJ19" si="33">M19*N19</f>
        <v>0</v>
      </c>
      <c r="AK19" s="34">
        <f t="shared" ref="AK19" si="34">O19*P19</f>
        <v>0</v>
      </c>
      <c r="AL19" s="34">
        <f t="shared" ref="AL19" si="35">Q19*R19</f>
        <v>0</v>
      </c>
      <c r="AM19" s="34">
        <f t="shared" ref="AM19" si="36">S19*T19</f>
        <v>0</v>
      </c>
      <c r="AN19" s="34">
        <f t="shared" ref="AN19" si="37">U19*V19</f>
        <v>0</v>
      </c>
      <c r="AO19" s="34">
        <f t="shared" ref="AO19" si="38">W19*X19</f>
        <v>0</v>
      </c>
      <c r="AP19" s="34">
        <f t="shared" ref="AP19" si="39">Y19*Z19</f>
        <v>0</v>
      </c>
      <c r="AQ19" s="34">
        <f t="shared" ref="AQ19" si="40">AA19*AB19</f>
        <v>0</v>
      </c>
      <c r="AR19" s="34">
        <f t="shared" ref="AR19" si="41">AC19*AD19</f>
        <v>0</v>
      </c>
      <c r="AS19" s="35">
        <v>24</v>
      </c>
      <c r="AV19" s="36">
        <v>16</v>
      </c>
      <c r="AW19" s="37" t="s">
        <v>45</v>
      </c>
      <c r="AX19" s="36">
        <v>156.4</v>
      </c>
      <c r="AY19" s="36">
        <v>0.4</v>
      </c>
      <c r="AZ19" s="38" t="s">
        <v>56</v>
      </c>
    </row>
    <row r="20" spans="1:52" ht="19.95" customHeight="1" x14ac:dyDescent="0.3">
      <c r="A20" s="10">
        <v>1</v>
      </c>
      <c r="B20" s="39" t="s">
        <v>57</v>
      </c>
      <c r="C20" s="48" t="s">
        <v>88</v>
      </c>
      <c r="D20" s="46">
        <v>137.4</v>
      </c>
      <c r="E20" s="41"/>
      <c r="F20" s="12"/>
      <c r="G20" s="12">
        <v>68.44</v>
      </c>
      <c r="H20" s="12">
        <v>20</v>
      </c>
      <c r="I20" s="12">
        <v>56.36</v>
      </c>
      <c r="J20" s="13">
        <v>20</v>
      </c>
      <c r="K20" s="12"/>
      <c r="L20" s="13"/>
      <c r="M20" s="12"/>
      <c r="N20" s="13"/>
      <c r="O20" s="12"/>
      <c r="P20" s="13"/>
      <c r="Q20" s="12"/>
      <c r="R20" s="13"/>
      <c r="S20" s="12"/>
      <c r="T20" s="13"/>
      <c r="U20" s="12"/>
      <c r="V20" s="13"/>
      <c r="W20" s="12"/>
      <c r="X20" s="13"/>
      <c r="Y20" s="12"/>
      <c r="Z20" s="13"/>
      <c r="AA20" s="12"/>
      <c r="AB20" s="13"/>
      <c r="AC20" s="13"/>
      <c r="AD20" s="13"/>
      <c r="AE20" s="14">
        <f t="shared" ref="AE20:AE36" si="42">IF(AS20=0,"",SUM(AF20:AR20)/AS20)</f>
        <v>62.4</v>
      </c>
      <c r="AF20">
        <f t="shared" si="2"/>
        <v>0</v>
      </c>
      <c r="AG20">
        <f t="shared" ref="AG20:AG36" si="43">G20*H20</f>
        <v>1368.8</v>
      </c>
      <c r="AH20">
        <f t="shared" ref="AH20:AH36" si="44">I20*J20</f>
        <v>1127.2</v>
      </c>
      <c r="AI20">
        <f t="shared" ref="AI20:AI36" si="45">K20*L20</f>
        <v>0</v>
      </c>
      <c r="AJ20">
        <f t="shared" ref="AJ20:AJ36" si="46">M20*N20</f>
        <v>0</v>
      </c>
      <c r="AK20">
        <f t="shared" ref="AK20:AK36" si="47">O20*P20</f>
        <v>0</v>
      </c>
      <c r="AL20">
        <f t="shared" ref="AL20:AL36" si="48">Q20*R20</f>
        <v>0</v>
      </c>
      <c r="AM20">
        <f t="shared" ref="AM20:AM36" si="49">S20*T20</f>
        <v>0</v>
      </c>
      <c r="AN20">
        <f t="shared" ref="AN20:AN36" si="50">U20*V20</f>
        <v>0</v>
      </c>
      <c r="AO20">
        <f t="shared" ref="AO20:AO36" si="51">W20*X20</f>
        <v>0</v>
      </c>
      <c r="AP20">
        <f t="shared" ref="AP20:AP36" si="52">Y20*Z20</f>
        <v>0</v>
      </c>
      <c r="AQ20">
        <f t="shared" ref="AQ20:AQ36" si="53">AA20*AB20</f>
        <v>0</v>
      </c>
      <c r="AR20">
        <f t="shared" ref="AR20:AR36" si="54">AC20*AD20</f>
        <v>0</v>
      </c>
      <c r="AS20" s="15">
        <f t="shared" ref="AS20:AS36" si="55">F20+H20+J20+L20+N20+P20+R20+T20+V20+X20+Z20+AB20+AD20</f>
        <v>40</v>
      </c>
      <c r="AV20" s="16">
        <v>12</v>
      </c>
      <c r="AW20" s="17" t="s">
        <v>45</v>
      </c>
      <c r="AX20" s="16">
        <v>169.8</v>
      </c>
      <c r="AY20" s="16">
        <v>-1.4</v>
      </c>
      <c r="AZ20" s="18" t="s">
        <v>55</v>
      </c>
    </row>
    <row r="21" spans="1:52" ht="19.95" customHeight="1" x14ac:dyDescent="0.3">
      <c r="A21" s="10">
        <v>2</v>
      </c>
      <c r="B21" s="39" t="s">
        <v>57</v>
      </c>
      <c r="C21" s="48" t="s">
        <v>80</v>
      </c>
      <c r="D21" s="46">
        <v>149.9</v>
      </c>
      <c r="E21" s="41">
        <v>58.68</v>
      </c>
      <c r="F21" s="12">
        <v>24</v>
      </c>
      <c r="G21" s="12"/>
      <c r="H21" s="12"/>
      <c r="I21" s="12"/>
      <c r="J21" s="13"/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3"/>
      <c r="AD21" s="13"/>
      <c r="AE21" s="14">
        <f t="shared" si="42"/>
        <v>58.68</v>
      </c>
      <c r="AF21">
        <f t="shared" si="2"/>
        <v>1408.32</v>
      </c>
      <c r="AG21">
        <f t="shared" si="43"/>
        <v>0</v>
      </c>
      <c r="AH21">
        <f t="shared" si="44"/>
        <v>0</v>
      </c>
      <c r="AI21">
        <f t="shared" si="45"/>
        <v>0</v>
      </c>
      <c r="AJ21">
        <f t="shared" si="46"/>
        <v>0</v>
      </c>
      <c r="AK21">
        <f t="shared" si="47"/>
        <v>0</v>
      </c>
      <c r="AL21">
        <f t="shared" si="48"/>
        <v>0</v>
      </c>
      <c r="AM21">
        <f t="shared" si="49"/>
        <v>0</v>
      </c>
      <c r="AN21">
        <f t="shared" si="50"/>
        <v>0</v>
      </c>
      <c r="AO21">
        <f t="shared" si="51"/>
        <v>0</v>
      </c>
      <c r="AP21">
        <f t="shared" si="52"/>
        <v>0</v>
      </c>
      <c r="AQ21">
        <f t="shared" si="53"/>
        <v>0</v>
      </c>
      <c r="AR21">
        <f t="shared" si="54"/>
        <v>0</v>
      </c>
      <c r="AS21" s="15">
        <f t="shared" si="55"/>
        <v>24</v>
      </c>
      <c r="AV21" s="16">
        <v>12</v>
      </c>
      <c r="AW21" s="17" t="s">
        <v>45</v>
      </c>
      <c r="AX21" s="16">
        <v>169.8</v>
      </c>
      <c r="AY21" s="16">
        <v>-1.4</v>
      </c>
      <c r="AZ21" s="18" t="s">
        <v>55</v>
      </c>
    </row>
    <row r="22" spans="1:52" ht="19.95" customHeight="1" x14ac:dyDescent="0.3">
      <c r="A22" s="10">
        <v>3</v>
      </c>
      <c r="B22" s="39" t="s">
        <v>57</v>
      </c>
      <c r="C22" s="48" t="s">
        <v>92</v>
      </c>
      <c r="D22" s="46">
        <v>107.5</v>
      </c>
      <c r="E22" s="41">
        <v>55.83</v>
      </c>
      <c r="F22" s="12">
        <v>24</v>
      </c>
      <c r="G22" s="12"/>
      <c r="H22" s="12"/>
      <c r="I22" s="12">
        <v>56.46</v>
      </c>
      <c r="J22" s="13">
        <v>18</v>
      </c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3"/>
      <c r="AD22" s="13"/>
      <c r="AE22" s="14">
        <f t="shared" si="42"/>
        <v>56.099999999999994</v>
      </c>
      <c r="AF22">
        <f t="shared" si="2"/>
        <v>1339.92</v>
      </c>
      <c r="AG22">
        <f t="shared" si="43"/>
        <v>0</v>
      </c>
      <c r="AH22">
        <f t="shared" si="44"/>
        <v>1016.28</v>
      </c>
      <c r="AI22">
        <f t="shared" si="45"/>
        <v>0</v>
      </c>
      <c r="AJ22">
        <f t="shared" si="46"/>
        <v>0</v>
      </c>
      <c r="AK22">
        <f t="shared" si="47"/>
        <v>0</v>
      </c>
      <c r="AL22">
        <f t="shared" si="48"/>
        <v>0</v>
      </c>
      <c r="AM22">
        <f t="shared" si="49"/>
        <v>0</v>
      </c>
      <c r="AN22">
        <f t="shared" si="50"/>
        <v>0</v>
      </c>
      <c r="AO22">
        <f t="shared" si="51"/>
        <v>0</v>
      </c>
      <c r="AP22">
        <f t="shared" si="52"/>
        <v>0</v>
      </c>
      <c r="AQ22">
        <f t="shared" si="53"/>
        <v>0</v>
      </c>
      <c r="AR22">
        <f t="shared" si="54"/>
        <v>0</v>
      </c>
      <c r="AS22" s="15">
        <f t="shared" si="55"/>
        <v>42</v>
      </c>
      <c r="AV22" s="16">
        <v>2</v>
      </c>
      <c r="AW22" s="17" t="s">
        <v>45</v>
      </c>
      <c r="AX22" s="16">
        <v>184.6</v>
      </c>
      <c r="AY22" s="16">
        <v>-0.6</v>
      </c>
      <c r="AZ22" s="18" t="s">
        <v>48</v>
      </c>
    </row>
    <row r="23" spans="1:52" ht="19.95" customHeight="1" x14ac:dyDescent="0.3">
      <c r="A23" s="10">
        <v>4</v>
      </c>
      <c r="B23" s="39" t="s">
        <v>57</v>
      </c>
      <c r="C23" s="48" t="s">
        <v>78</v>
      </c>
      <c r="D23" s="46">
        <v>153.69999999999999</v>
      </c>
      <c r="E23" s="41">
        <v>56.09</v>
      </c>
      <c r="F23" s="12">
        <v>23</v>
      </c>
      <c r="G23" s="12">
        <v>40.82</v>
      </c>
      <c r="H23" s="12">
        <v>24</v>
      </c>
      <c r="I23" s="12">
        <v>74.67</v>
      </c>
      <c r="J23" s="13">
        <v>19</v>
      </c>
      <c r="K23" s="12"/>
      <c r="L23" s="13"/>
      <c r="M23" s="12"/>
      <c r="N23" s="13"/>
      <c r="O23" s="12"/>
      <c r="P23" s="13"/>
      <c r="Q23" s="12"/>
      <c r="R23" s="13"/>
      <c r="S23" s="12"/>
      <c r="T23" s="13"/>
      <c r="U23" s="12"/>
      <c r="V23" s="13"/>
      <c r="W23" s="12"/>
      <c r="X23" s="13"/>
      <c r="Y23" s="12"/>
      <c r="Z23" s="13"/>
      <c r="AA23" s="12"/>
      <c r="AB23" s="13"/>
      <c r="AC23" s="13"/>
      <c r="AD23" s="13"/>
      <c r="AE23" s="14">
        <f t="shared" si="42"/>
        <v>55.886060606060603</v>
      </c>
      <c r="AF23">
        <f t="shared" si="2"/>
        <v>1290.0700000000002</v>
      </c>
      <c r="AG23">
        <f t="shared" si="43"/>
        <v>979.68000000000006</v>
      </c>
      <c r="AH23">
        <f t="shared" si="44"/>
        <v>1418.73</v>
      </c>
      <c r="AI23">
        <f t="shared" si="45"/>
        <v>0</v>
      </c>
      <c r="AJ23">
        <f t="shared" si="46"/>
        <v>0</v>
      </c>
      <c r="AK23">
        <f t="shared" si="47"/>
        <v>0</v>
      </c>
      <c r="AL23">
        <f t="shared" si="48"/>
        <v>0</v>
      </c>
      <c r="AM23">
        <f t="shared" si="49"/>
        <v>0</v>
      </c>
      <c r="AN23">
        <f t="shared" si="50"/>
        <v>0</v>
      </c>
      <c r="AO23">
        <f t="shared" si="51"/>
        <v>0</v>
      </c>
      <c r="AP23">
        <f t="shared" si="52"/>
        <v>0</v>
      </c>
      <c r="AQ23">
        <f t="shared" si="53"/>
        <v>0</v>
      </c>
      <c r="AR23">
        <f t="shared" si="54"/>
        <v>0</v>
      </c>
      <c r="AS23" s="15">
        <f t="shared" si="55"/>
        <v>66</v>
      </c>
      <c r="AV23" s="16">
        <v>4</v>
      </c>
      <c r="AW23" s="17" t="s">
        <v>45</v>
      </c>
      <c r="AX23" s="16">
        <v>183</v>
      </c>
      <c r="AY23" s="16">
        <v>1.2</v>
      </c>
      <c r="AZ23" s="18" t="s">
        <v>49</v>
      </c>
    </row>
    <row r="24" spans="1:52" ht="19.95" customHeight="1" x14ac:dyDescent="0.3">
      <c r="A24" s="10">
        <v>5</v>
      </c>
      <c r="B24" s="39" t="s">
        <v>57</v>
      </c>
      <c r="C24" s="48" t="s">
        <v>87</v>
      </c>
      <c r="D24" s="46">
        <v>137.6</v>
      </c>
      <c r="E24" s="41">
        <v>58.7</v>
      </c>
      <c r="F24" s="12">
        <v>23</v>
      </c>
      <c r="G24" s="12">
        <v>42.81</v>
      </c>
      <c r="H24" s="12">
        <v>20</v>
      </c>
      <c r="I24" s="12">
        <v>52.45</v>
      </c>
      <c r="J24" s="13">
        <v>24</v>
      </c>
      <c r="K24" s="12"/>
      <c r="L24" s="13"/>
      <c r="M24" s="12"/>
      <c r="N24" s="13"/>
      <c r="O24" s="12"/>
      <c r="P24" s="13"/>
      <c r="Q24" s="12"/>
      <c r="R24" s="13"/>
      <c r="S24" s="12"/>
      <c r="T24" s="13"/>
      <c r="U24" s="12"/>
      <c r="V24" s="13"/>
      <c r="W24" s="12"/>
      <c r="X24" s="13"/>
      <c r="Y24" s="12"/>
      <c r="Z24" s="13"/>
      <c r="AA24" s="12"/>
      <c r="AB24" s="13"/>
      <c r="AC24" s="13"/>
      <c r="AD24" s="13"/>
      <c r="AE24" s="14">
        <f t="shared" si="42"/>
        <v>51.717910447761199</v>
      </c>
      <c r="AF24">
        <f t="shared" si="2"/>
        <v>1350.1000000000001</v>
      </c>
      <c r="AG24">
        <f t="shared" si="43"/>
        <v>856.2</v>
      </c>
      <c r="AH24">
        <f t="shared" si="44"/>
        <v>1258.8000000000002</v>
      </c>
      <c r="AI24">
        <f t="shared" si="45"/>
        <v>0</v>
      </c>
      <c r="AJ24">
        <f t="shared" si="46"/>
        <v>0</v>
      </c>
      <c r="AK24">
        <f t="shared" si="47"/>
        <v>0</v>
      </c>
      <c r="AL24">
        <f t="shared" si="48"/>
        <v>0</v>
      </c>
      <c r="AM24">
        <f t="shared" si="49"/>
        <v>0</v>
      </c>
      <c r="AN24">
        <f t="shared" si="50"/>
        <v>0</v>
      </c>
      <c r="AO24">
        <f t="shared" si="51"/>
        <v>0</v>
      </c>
      <c r="AP24">
        <f t="shared" si="52"/>
        <v>0</v>
      </c>
      <c r="AQ24">
        <f t="shared" si="53"/>
        <v>0</v>
      </c>
      <c r="AR24">
        <f t="shared" si="54"/>
        <v>0</v>
      </c>
      <c r="AS24" s="15">
        <f t="shared" si="55"/>
        <v>67</v>
      </c>
      <c r="AV24" s="16">
        <v>12</v>
      </c>
      <c r="AW24" s="17" t="s">
        <v>45</v>
      </c>
      <c r="AX24" s="16">
        <v>169.8</v>
      </c>
      <c r="AY24" s="16">
        <v>-1.4</v>
      </c>
      <c r="AZ24" s="18" t="s">
        <v>55</v>
      </c>
    </row>
    <row r="25" spans="1:52" ht="19.95" customHeight="1" x14ac:dyDescent="0.3">
      <c r="A25" s="10">
        <v>6</v>
      </c>
      <c r="B25" s="39" t="s">
        <v>57</v>
      </c>
      <c r="C25" s="48" t="s">
        <v>82</v>
      </c>
      <c r="D25" s="46">
        <v>148</v>
      </c>
      <c r="E25" s="41">
        <v>45.25</v>
      </c>
      <c r="F25" s="12">
        <v>24</v>
      </c>
      <c r="G25" s="12">
        <v>50.52</v>
      </c>
      <c r="H25" s="12">
        <v>24</v>
      </c>
      <c r="I25" s="12">
        <v>61.32</v>
      </c>
      <c r="J25" s="13">
        <v>19</v>
      </c>
      <c r="K25" s="12"/>
      <c r="L25" s="13"/>
      <c r="M25" s="12"/>
      <c r="N25" s="13"/>
      <c r="O25" s="12"/>
      <c r="P25" s="13"/>
      <c r="Q25" s="12"/>
      <c r="R25" s="13"/>
      <c r="S25" s="12"/>
      <c r="T25" s="13"/>
      <c r="U25" s="12"/>
      <c r="V25" s="13"/>
      <c r="W25" s="12"/>
      <c r="X25" s="13"/>
      <c r="Y25" s="12"/>
      <c r="Z25" s="13"/>
      <c r="AA25" s="12"/>
      <c r="AB25" s="13"/>
      <c r="AC25" s="13"/>
      <c r="AD25" s="13"/>
      <c r="AE25" s="14">
        <f t="shared" si="42"/>
        <v>51.694925373134325</v>
      </c>
      <c r="AF25">
        <f t="shared" si="2"/>
        <v>1086</v>
      </c>
      <c r="AG25">
        <f t="shared" si="43"/>
        <v>1212.48</v>
      </c>
      <c r="AH25">
        <f t="shared" si="44"/>
        <v>1165.08</v>
      </c>
      <c r="AI25">
        <f t="shared" si="45"/>
        <v>0</v>
      </c>
      <c r="AJ25">
        <f t="shared" si="46"/>
        <v>0</v>
      </c>
      <c r="AK25">
        <f t="shared" si="47"/>
        <v>0</v>
      </c>
      <c r="AL25">
        <f t="shared" si="48"/>
        <v>0</v>
      </c>
      <c r="AM25">
        <f t="shared" si="49"/>
        <v>0</v>
      </c>
      <c r="AN25">
        <f t="shared" si="50"/>
        <v>0</v>
      </c>
      <c r="AO25">
        <f t="shared" si="51"/>
        <v>0</v>
      </c>
      <c r="AP25">
        <f t="shared" si="52"/>
        <v>0</v>
      </c>
      <c r="AQ25">
        <f t="shared" si="53"/>
        <v>0</v>
      </c>
      <c r="AR25">
        <f t="shared" si="54"/>
        <v>0</v>
      </c>
      <c r="AS25" s="15">
        <f t="shared" si="55"/>
        <v>67</v>
      </c>
      <c r="AV25" s="16">
        <v>12</v>
      </c>
      <c r="AW25" s="17" t="s">
        <v>45</v>
      </c>
      <c r="AX25" s="16">
        <v>169.8</v>
      </c>
      <c r="AY25" s="16">
        <v>-1.4</v>
      </c>
      <c r="AZ25" s="18" t="s">
        <v>55</v>
      </c>
    </row>
    <row r="26" spans="1:52" ht="19.95" hidden="1" customHeight="1" x14ac:dyDescent="0.3">
      <c r="A26" s="10">
        <v>6</v>
      </c>
      <c r="B26" s="39" t="s">
        <v>57</v>
      </c>
      <c r="C26" s="48" t="s">
        <v>83</v>
      </c>
      <c r="D26" s="46">
        <v>147</v>
      </c>
      <c r="E26" s="41"/>
      <c r="F26" s="12"/>
      <c r="G26" s="12"/>
      <c r="H26" s="12"/>
      <c r="I26" s="12"/>
      <c r="J26" s="13"/>
      <c r="K26" s="12"/>
      <c r="L26" s="13"/>
      <c r="M26" s="12"/>
      <c r="N26" s="13"/>
      <c r="O26" s="12"/>
      <c r="P26" s="13"/>
      <c r="Q26" s="12"/>
      <c r="R26" s="13"/>
      <c r="S26" s="12"/>
      <c r="T26" s="13"/>
      <c r="U26" s="12"/>
      <c r="V26" s="13"/>
      <c r="W26" s="12"/>
      <c r="X26" s="13"/>
      <c r="Y26" s="12"/>
      <c r="Z26" s="13"/>
      <c r="AA26" s="12"/>
      <c r="AB26" s="13"/>
      <c r="AC26" s="13"/>
      <c r="AD26" s="13"/>
      <c r="AE26" s="14" t="str">
        <f t="shared" si="42"/>
        <v/>
      </c>
      <c r="AF26">
        <f t="shared" si="2"/>
        <v>0</v>
      </c>
      <c r="AG26">
        <f t="shared" si="43"/>
        <v>0</v>
      </c>
      <c r="AH26">
        <f t="shared" si="44"/>
        <v>0</v>
      </c>
      <c r="AI26">
        <f t="shared" si="45"/>
        <v>0</v>
      </c>
      <c r="AJ26">
        <f t="shared" si="46"/>
        <v>0</v>
      </c>
      <c r="AK26">
        <f t="shared" si="47"/>
        <v>0</v>
      </c>
      <c r="AL26">
        <f t="shared" si="48"/>
        <v>0</v>
      </c>
      <c r="AM26">
        <f t="shared" si="49"/>
        <v>0</v>
      </c>
      <c r="AN26">
        <f t="shared" si="50"/>
        <v>0</v>
      </c>
      <c r="AO26">
        <f t="shared" si="51"/>
        <v>0</v>
      </c>
      <c r="AP26">
        <f t="shared" si="52"/>
        <v>0</v>
      </c>
      <c r="AQ26">
        <f t="shared" si="53"/>
        <v>0</v>
      </c>
      <c r="AR26">
        <f t="shared" si="54"/>
        <v>0</v>
      </c>
      <c r="AS26" s="15">
        <f t="shared" si="55"/>
        <v>0</v>
      </c>
      <c r="AV26" s="16">
        <v>14</v>
      </c>
      <c r="AW26" s="17" t="s">
        <v>45</v>
      </c>
      <c r="AX26" s="16">
        <v>164.2</v>
      </c>
      <c r="AY26" s="16">
        <v>-1.2</v>
      </c>
      <c r="AZ26" s="18" t="s">
        <v>51</v>
      </c>
    </row>
    <row r="27" spans="1:52" ht="19.95" customHeight="1" x14ac:dyDescent="0.3">
      <c r="A27" s="10">
        <v>7</v>
      </c>
      <c r="B27" s="39" t="s">
        <v>57</v>
      </c>
      <c r="C27" s="48" t="s">
        <v>84</v>
      </c>
      <c r="D27" s="46">
        <v>144.5</v>
      </c>
      <c r="E27" s="41">
        <v>54.33</v>
      </c>
      <c r="F27" s="12">
        <v>24</v>
      </c>
      <c r="G27" s="12">
        <v>41.51</v>
      </c>
      <c r="H27" s="12">
        <v>24</v>
      </c>
      <c r="I27" s="12">
        <v>57.5</v>
      </c>
      <c r="J27" s="13">
        <v>20</v>
      </c>
      <c r="K27" s="12"/>
      <c r="L27" s="13"/>
      <c r="M27" s="12"/>
      <c r="N27" s="13"/>
      <c r="O27" s="12"/>
      <c r="P27" s="13"/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3"/>
      <c r="AD27" s="13"/>
      <c r="AE27" s="14">
        <f t="shared" si="42"/>
        <v>50.737647058823526</v>
      </c>
      <c r="AF27">
        <f t="shared" si="2"/>
        <v>1303.92</v>
      </c>
      <c r="AG27">
        <f t="shared" si="43"/>
        <v>996.24</v>
      </c>
      <c r="AH27">
        <f t="shared" si="44"/>
        <v>1150</v>
      </c>
      <c r="AI27">
        <f t="shared" si="45"/>
        <v>0</v>
      </c>
      <c r="AJ27">
        <f t="shared" si="46"/>
        <v>0</v>
      </c>
      <c r="AK27">
        <f t="shared" si="47"/>
        <v>0</v>
      </c>
      <c r="AL27">
        <f t="shared" si="48"/>
        <v>0</v>
      </c>
      <c r="AM27">
        <f t="shared" si="49"/>
        <v>0</v>
      </c>
      <c r="AN27">
        <f t="shared" si="50"/>
        <v>0</v>
      </c>
      <c r="AO27">
        <f t="shared" si="51"/>
        <v>0</v>
      </c>
      <c r="AP27">
        <f t="shared" si="52"/>
        <v>0</v>
      </c>
      <c r="AQ27">
        <f t="shared" si="53"/>
        <v>0</v>
      </c>
      <c r="AR27">
        <f t="shared" si="54"/>
        <v>0</v>
      </c>
      <c r="AS27" s="15">
        <f t="shared" si="55"/>
        <v>68</v>
      </c>
      <c r="AV27" s="16">
        <v>7</v>
      </c>
      <c r="AW27" s="17" t="s">
        <v>45</v>
      </c>
      <c r="AX27" s="16">
        <v>177.1</v>
      </c>
      <c r="AY27" s="16">
        <v>-1.5</v>
      </c>
      <c r="AZ27" s="18" t="s">
        <v>54</v>
      </c>
    </row>
    <row r="28" spans="1:52" ht="19.95" customHeight="1" x14ac:dyDescent="0.3">
      <c r="A28" s="10">
        <v>8</v>
      </c>
      <c r="B28" s="39" t="s">
        <v>57</v>
      </c>
      <c r="C28" s="48" t="s">
        <v>81</v>
      </c>
      <c r="D28" s="46">
        <v>149.4</v>
      </c>
      <c r="E28" s="41">
        <v>60.58</v>
      </c>
      <c r="F28" s="12">
        <v>24</v>
      </c>
      <c r="G28" s="12">
        <v>50.42</v>
      </c>
      <c r="H28" s="12">
        <v>24</v>
      </c>
      <c r="I28" s="12">
        <v>40.28</v>
      </c>
      <c r="J28" s="13">
        <v>24</v>
      </c>
      <c r="K28" s="12"/>
      <c r="L28" s="13"/>
      <c r="M28" s="12"/>
      <c r="N28" s="13"/>
      <c r="O28" s="12"/>
      <c r="P28" s="13"/>
      <c r="Q28" s="12"/>
      <c r="R28" s="13"/>
      <c r="S28" s="12"/>
      <c r="T28" s="13"/>
      <c r="U28" s="12"/>
      <c r="V28" s="13"/>
      <c r="W28" s="12"/>
      <c r="X28" s="13"/>
      <c r="Y28" s="12"/>
      <c r="Z28" s="13"/>
      <c r="AA28" s="12"/>
      <c r="AB28" s="13"/>
      <c r="AC28" s="13"/>
      <c r="AD28" s="13"/>
      <c r="AE28" s="14">
        <f t="shared" si="42"/>
        <v>50.426666666666669</v>
      </c>
      <c r="AF28">
        <f t="shared" si="2"/>
        <v>1453.92</v>
      </c>
      <c r="AG28">
        <f t="shared" si="43"/>
        <v>1210.08</v>
      </c>
      <c r="AH28">
        <f t="shared" si="44"/>
        <v>966.72</v>
      </c>
      <c r="AI28">
        <f t="shared" si="45"/>
        <v>0</v>
      </c>
      <c r="AJ28">
        <f t="shared" si="46"/>
        <v>0</v>
      </c>
      <c r="AK28">
        <f t="shared" si="47"/>
        <v>0</v>
      </c>
      <c r="AL28">
        <f t="shared" si="48"/>
        <v>0</v>
      </c>
      <c r="AM28">
        <f t="shared" si="49"/>
        <v>0</v>
      </c>
      <c r="AN28">
        <f t="shared" si="50"/>
        <v>0</v>
      </c>
      <c r="AO28">
        <f t="shared" si="51"/>
        <v>0</v>
      </c>
      <c r="AP28">
        <f t="shared" si="52"/>
        <v>0</v>
      </c>
      <c r="AQ28">
        <f t="shared" si="53"/>
        <v>0</v>
      </c>
      <c r="AR28">
        <f t="shared" si="54"/>
        <v>0</v>
      </c>
      <c r="AS28" s="15">
        <f t="shared" si="55"/>
        <v>72</v>
      </c>
      <c r="AV28" s="16">
        <v>6</v>
      </c>
      <c r="AW28" s="17" t="s">
        <v>45</v>
      </c>
      <c r="AX28" s="16">
        <v>179.8</v>
      </c>
      <c r="AY28" s="16">
        <v>-5.2</v>
      </c>
      <c r="AZ28" s="18" t="s">
        <v>47</v>
      </c>
    </row>
    <row r="29" spans="1:52" ht="19.95" customHeight="1" x14ac:dyDescent="0.3">
      <c r="A29" s="10">
        <v>9</v>
      </c>
      <c r="B29" s="39" t="s">
        <v>57</v>
      </c>
      <c r="C29" s="48" t="s">
        <v>86</v>
      </c>
      <c r="D29" s="46">
        <v>138.5</v>
      </c>
      <c r="E29" s="41">
        <v>50.92</v>
      </c>
      <c r="F29" s="12">
        <v>24</v>
      </c>
      <c r="G29" s="12">
        <v>47.55</v>
      </c>
      <c r="H29" s="12">
        <v>24</v>
      </c>
      <c r="I29" s="12">
        <v>51.56</v>
      </c>
      <c r="J29" s="13">
        <v>20</v>
      </c>
      <c r="K29" s="12"/>
      <c r="L29" s="13"/>
      <c r="M29" s="12"/>
      <c r="N29" s="13"/>
      <c r="O29" s="12"/>
      <c r="P29" s="13"/>
      <c r="Q29" s="12"/>
      <c r="R29" s="13"/>
      <c r="S29" s="12"/>
      <c r="T29" s="13"/>
      <c r="U29" s="12"/>
      <c r="V29" s="13"/>
      <c r="W29" s="12"/>
      <c r="X29" s="13"/>
      <c r="Y29" s="12"/>
      <c r="Z29" s="13"/>
      <c r="AA29" s="12"/>
      <c r="AB29" s="13"/>
      <c r="AC29" s="13"/>
      <c r="AD29" s="13"/>
      <c r="AE29" s="14">
        <f t="shared" si="42"/>
        <v>49.91882352941176</v>
      </c>
      <c r="AF29">
        <f t="shared" si="2"/>
        <v>1222.08</v>
      </c>
      <c r="AG29">
        <f t="shared" si="43"/>
        <v>1141.1999999999998</v>
      </c>
      <c r="AH29">
        <f t="shared" si="44"/>
        <v>1031.2</v>
      </c>
      <c r="AI29">
        <f t="shared" si="45"/>
        <v>0</v>
      </c>
      <c r="AJ29">
        <f t="shared" si="46"/>
        <v>0</v>
      </c>
      <c r="AK29">
        <f t="shared" si="47"/>
        <v>0</v>
      </c>
      <c r="AL29">
        <f t="shared" si="48"/>
        <v>0</v>
      </c>
      <c r="AM29">
        <f t="shared" si="49"/>
        <v>0</v>
      </c>
      <c r="AN29">
        <f t="shared" si="50"/>
        <v>0</v>
      </c>
      <c r="AO29">
        <f t="shared" si="51"/>
        <v>0</v>
      </c>
      <c r="AP29">
        <f t="shared" si="52"/>
        <v>0</v>
      </c>
      <c r="AQ29">
        <f t="shared" si="53"/>
        <v>0</v>
      </c>
      <c r="AR29">
        <f t="shared" si="54"/>
        <v>0</v>
      </c>
      <c r="AS29" s="15">
        <f t="shared" si="55"/>
        <v>68</v>
      </c>
      <c r="AV29" s="16">
        <v>14</v>
      </c>
      <c r="AW29" s="17" t="s">
        <v>45</v>
      </c>
      <c r="AX29" s="16">
        <v>164.2</v>
      </c>
      <c r="AY29" s="16">
        <v>-1.2</v>
      </c>
      <c r="AZ29" s="18" t="s">
        <v>51</v>
      </c>
    </row>
    <row r="30" spans="1:52" ht="19.95" customHeight="1" x14ac:dyDescent="0.3">
      <c r="A30" s="10">
        <v>10</v>
      </c>
      <c r="B30" s="39" t="s">
        <v>57</v>
      </c>
      <c r="C30" s="48" t="s">
        <v>77</v>
      </c>
      <c r="D30" s="46">
        <v>154</v>
      </c>
      <c r="E30" s="41">
        <v>44.83</v>
      </c>
      <c r="F30" s="12">
        <v>24</v>
      </c>
      <c r="G30" s="12">
        <v>50.13</v>
      </c>
      <c r="H30" s="12">
        <v>19</v>
      </c>
      <c r="I30" s="12">
        <v>53.82</v>
      </c>
      <c r="J30" s="13">
        <v>24</v>
      </c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3"/>
      <c r="AD30" s="13"/>
      <c r="AE30" s="14">
        <f t="shared" si="42"/>
        <v>49.553283582089556</v>
      </c>
      <c r="AF30">
        <f t="shared" si="2"/>
        <v>1075.92</v>
      </c>
      <c r="AG30">
        <f t="shared" si="43"/>
        <v>952.47</v>
      </c>
      <c r="AH30">
        <f t="shared" si="44"/>
        <v>1291.68</v>
      </c>
      <c r="AI30">
        <f t="shared" si="45"/>
        <v>0</v>
      </c>
      <c r="AJ30">
        <f t="shared" si="46"/>
        <v>0</v>
      </c>
      <c r="AK30">
        <f t="shared" si="47"/>
        <v>0</v>
      </c>
      <c r="AL30">
        <f t="shared" si="48"/>
        <v>0</v>
      </c>
      <c r="AM30">
        <f t="shared" si="49"/>
        <v>0</v>
      </c>
      <c r="AN30">
        <f t="shared" si="50"/>
        <v>0</v>
      </c>
      <c r="AO30">
        <f t="shared" si="51"/>
        <v>0</v>
      </c>
      <c r="AP30">
        <f t="shared" si="52"/>
        <v>0</v>
      </c>
      <c r="AQ30">
        <f t="shared" si="53"/>
        <v>0</v>
      </c>
      <c r="AR30">
        <f t="shared" si="54"/>
        <v>0</v>
      </c>
      <c r="AS30" s="15">
        <f t="shared" si="55"/>
        <v>67</v>
      </c>
      <c r="AV30" s="16">
        <v>9</v>
      </c>
      <c r="AW30" s="17" t="s">
        <v>45</v>
      </c>
      <c r="AX30" s="16">
        <v>176</v>
      </c>
      <c r="AY30" s="16">
        <v>1</v>
      </c>
      <c r="AZ30" s="18" t="s">
        <v>50</v>
      </c>
    </row>
    <row r="31" spans="1:52" ht="19.95" customHeight="1" x14ac:dyDescent="0.3">
      <c r="A31" s="10">
        <v>11</v>
      </c>
      <c r="B31" s="39" t="s">
        <v>57</v>
      </c>
      <c r="C31" s="48" t="s">
        <v>90</v>
      </c>
      <c r="D31" s="46">
        <v>125.5</v>
      </c>
      <c r="E31" s="41">
        <v>48</v>
      </c>
      <c r="F31" s="12">
        <v>24</v>
      </c>
      <c r="G31" s="12">
        <v>50.26</v>
      </c>
      <c r="H31" s="12">
        <v>24</v>
      </c>
      <c r="I31" s="12"/>
      <c r="J31" s="13"/>
      <c r="K31" s="12"/>
      <c r="L31" s="13"/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3"/>
      <c r="AD31" s="13"/>
      <c r="AE31" s="14">
        <f t="shared" si="42"/>
        <v>49.129999999999995</v>
      </c>
      <c r="AF31">
        <f t="shared" si="2"/>
        <v>1152</v>
      </c>
      <c r="AG31">
        <f t="shared" si="43"/>
        <v>1206.24</v>
      </c>
      <c r="AH31">
        <f t="shared" si="44"/>
        <v>0</v>
      </c>
      <c r="AI31">
        <f t="shared" si="45"/>
        <v>0</v>
      </c>
      <c r="AJ31">
        <f t="shared" si="46"/>
        <v>0</v>
      </c>
      <c r="AK31">
        <f t="shared" si="47"/>
        <v>0</v>
      </c>
      <c r="AL31">
        <f t="shared" si="48"/>
        <v>0</v>
      </c>
      <c r="AM31">
        <f t="shared" si="49"/>
        <v>0</v>
      </c>
      <c r="AN31">
        <f t="shared" si="50"/>
        <v>0</v>
      </c>
      <c r="AO31">
        <f t="shared" si="51"/>
        <v>0</v>
      </c>
      <c r="AP31">
        <f t="shared" si="52"/>
        <v>0</v>
      </c>
      <c r="AQ31">
        <f t="shared" si="53"/>
        <v>0</v>
      </c>
      <c r="AR31">
        <f t="shared" si="54"/>
        <v>0</v>
      </c>
      <c r="AS31" s="15">
        <f t="shared" si="55"/>
        <v>48</v>
      </c>
      <c r="AV31" s="16">
        <v>5</v>
      </c>
      <c r="AW31" s="17" t="s">
        <v>45</v>
      </c>
      <c r="AX31" s="16">
        <v>180</v>
      </c>
      <c r="AY31" s="16">
        <v>-1.6</v>
      </c>
      <c r="AZ31" s="18" t="s">
        <v>46</v>
      </c>
    </row>
    <row r="32" spans="1:52" ht="19.95" customHeight="1" x14ac:dyDescent="0.3">
      <c r="A32" s="10">
        <v>12</v>
      </c>
      <c r="B32" s="39" t="s">
        <v>57</v>
      </c>
      <c r="C32" s="48" t="s">
        <v>79</v>
      </c>
      <c r="D32" s="46">
        <v>151.4</v>
      </c>
      <c r="E32" s="41">
        <v>51.25</v>
      </c>
      <c r="F32" s="12">
        <v>24</v>
      </c>
      <c r="G32" s="12">
        <v>39.17</v>
      </c>
      <c r="H32" s="12">
        <v>24</v>
      </c>
      <c r="I32" s="12">
        <v>45.15</v>
      </c>
      <c r="J32" s="13">
        <v>24</v>
      </c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3"/>
      <c r="AD32" s="13"/>
      <c r="AE32" s="14">
        <f t="shared" si="42"/>
        <v>45.19</v>
      </c>
      <c r="AF32">
        <f t="shared" si="2"/>
        <v>1230</v>
      </c>
      <c r="AG32">
        <f t="shared" si="43"/>
        <v>940.08</v>
      </c>
      <c r="AH32">
        <f t="shared" si="44"/>
        <v>1083.5999999999999</v>
      </c>
      <c r="AI32">
        <f t="shared" si="45"/>
        <v>0</v>
      </c>
      <c r="AJ32">
        <f t="shared" si="46"/>
        <v>0</v>
      </c>
      <c r="AK32">
        <f t="shared" si="47"/>
        <v>0</v>
      </c>
      <c r="AL32">
        <f t="shared" si="48"/>
        <v>0</v>
      </c>
      <c r="AM32">
        <f t="shared" si="49"/>
        <v>0</v>
      </c>
      <c r="AN32">
        <f t="shared" si="50"/>
        <v>0</v>
      </c>
      <c r="AO32">
        <f t="shared" si="51"/>
        <v>0</v>
      </c>
      <c r="AP32">
        <f t="shared" si="52"/>
        <v>0</v>
      </c>
      <c r="AQ32">
        <f t="shared" si="53"/>
        <v>0</v>
      </c>
      <c r="AR32">
        <f t="shared" si="54"/>
        <v>0</v>
      </c>
      <c r="AS32" s="15">
        <f t="shared" si="55"/>
        <v>72</v>
      </c>
      <c r="AV32" s="16">
        <v>2</v>
      </c>
      <c r="AW32" s="17" t="s">
        <v>45</v>
      </c>
      <c r="AX32" s="16">
        <v>184.6</v>
      </c>
      <c r="AY32" s="16">
        <v>-0.6</v>
      </c>
      <c r="AZ32" s="18" t="s">
        <v>48</v>
      </c>
    </row>
    <row r="33" spans="1:52" ht="19.95" customHeight="1" x14ac:dyDescent="0.3">
      <c r="A33" s="10">
        <v>13</v>
      </c>
      <c r="B33" s="39" t="s">
        <v>57</v>
      </c>
      <c r="C33" s="48" t="s">
        <v>89</v>
      </c>
      <c r="D33" s="46">
        <v>132.80000000000001</v>
      </c>
      <c r="E33" s="41">
        <v>40.33</v>
      </c>
      <c r="F33" s="12">
        <v>24</v>
      </c>
      <c r="G33" s="12"/>
      <c r="H33" s="12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3"/>
      <c r="AD33" s="13"/>
      <c r="AE33" s="14">
        <f t="shared" si="42"/>
        <v>40.33</v>
      </c>
      <c r="AF33">
        <f t="shared" si="2"/>
        <v>967.92</v>
      </c>
      <c r="AG33">
        <f t="shared" si="43"/>
        <v>0</v>
      </c>
      <c r="AH33">
        <f t="shared" si="44"/>
        <v>0</v>
      </c>
      <c r="AI33">
        <f t="shared" si="45"/>
        <v>0</v>
      </c>
      <c r="AJ33">
        <f t="shared" si="46"/>
        <v>0</v>
      </c>
      <c r="AK33">
        <f t="shared" si="47"/>
        <v>0</v>
      </c>
      <c r="AL33">
        <f t="shared" si="48"/>
        <v>0</v>
      </c>
      <c r="AM33">
        <f t="shared" si="49"/>
        <v>0</v>
      </c>
      <c r="AN33">
        <f t="shared" si="50"/>
        <v>0</v>
      </c>
      <c r="AO33">
        <f t="shared" si="51"/>
        <v>0</v>
      </c>
      <c r="AP33">
        <f t="shared" si="52"/>
        <v>0</v>
      </c>
      <c r="AQ33">
        <f t="shared" si="53"/>
        <v>0</v>
      </c>
      <c r="AR33">
        <f t="shared" si="54"/>
        <v>0</v>
      </c>
      <c r="AS33" s="15">
        <f t="shared" si="55"/>
        <v>24</v>
      </c>
      <c r="AV33" s="16">
        <v>1</v>
      </c>
      <c r="AW33" s="17" t="s">
        <v>45</v>
      </c>
      <c r="AX33" s="16">
        <v>185</v>
      </c>
      <c r="AY33" s="16">
        <v>2.6</v>
      </c>
      <c r="AZ33" s="18" t="s">
        <v>53</v>
      </c>
    </row>
    <row r="34" spans="1:52" ht="19.95" customHeight="1" x14ac:dyDescent="0.3">
      <c r="A34" s="10">
        <v>14</v>
      </c>
      <c r="B34" s="39" t="s">
        <v>57</v>
      </c>
      <c r="C34" s="48" t="s">
        <v>85</v>
      </c>
      <c r="D34" s="46">
        <v>140.80000000000001</v>
      </c>
      <c r="E34" s="41"/>
      <c r="F34" s="12"/>
      <c r="G34" s="12"/>
      <c r="H34" s="12"/>
      <c r="I34" s="12">
        <v>40.1</v>
      </c>
      <c r="J34" s="13">
        <v>24</v>
      </c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3"/>
      <c r="AD34" s="13"/>
      <c r="AE34" s="14">
        <f t="shared" si="42"/>
        <v>40.1</v>
      </c>
      <c r="AF34">
        <f t="shared" si="2"/>
        <v>0</v>
      </c>
      <c r="AG34">
        <f t="shared" si="43"/>
        <v>0</v>
      </c>
      <c r="AH34">
        <f t="shared" si="44"/>
        <v>962.40000000000009</v>
      </c>
      <c r="AI34">
        <f t="shared" si="45"/>
        <v>0</v>
      </c>
      <c r="AJ34">
        <f t="shared" si="46"/>
        <v>0</v>
      </c>
      <c r="AK34">
        <f t="shared" si="47"/>
        <v>0</v>
      </c>
      <c r="AL34">
        <f t="shared" si="48"/>
        <v>0</v>
      </c>
      <c r="AM34">
        <f t="shared" si="49"/>
        <v>0</v>
      </c>
      <c r="AN34">
        <f t="shared" si="50"/>
        <v>0</v>
      </c>
      <c r="AO34">
        <f t="shared" si="51"/>
        <v>0</v>
      </c>
      <c r="AP34">
        <f t="shared" si="52"/>
        <v>0</v>
      </c>
      <c r="AQ34">
        <f t="shared" si="53"/>
        <v>0</v>
      </c>
      <c r="AR34">
        <f t="shared" si="54"/>
        <v>0</v>
      </c>
      <c r="AS34" s="15">
        <f t="shared" si="55"/>
        <v>24</v>
      </c>
      <c r="AV34" s="16">
        <v>12</v>
      </c>
      <c r="AW34" s="17" t="s">
        <v>45</v>
      </c>
      <c r="AX34" s="16">
        <v>169.8</v>
      </c>
      <c r="AY34" s="16">
        <v>-1.4</v>
      </c>
      <c r="AZ34" s="18" t="s">
        <v>55</v>
      </c>
    </row>
    <row r="35" spans="1:52" ht="19.95" customHeight="1" x14ac:dyDescent="0.3">
      <c r="A35" s="10">
        <v>15</v>
      </c>
      <c r="B35" s="39" t="s">
        <v>57</v>
      </c>
      <c r="C35" s="48" t="s">
        <v>91</v>
      </c>
      <c r="D35" s="46">
        <v>120.8</v>
      </c>
      <c r="E35" s="41">
        <v>34.5</v>
      </c>
      <c r="F35" s="12">
        <v>24</v>
      </c>
      <c r="G35" s="12">
        <v>38.479999999999997</v>
      </c>
      <c r="H35" s="12">
        <v>23</v>
      </c>
      <c r="I35" s="12">
        <v>43.13</v>
      </c>
      <c r="J35" s="13">
        <v>20</v>
      </c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3"/>
      <c r="AD35" s="13"/>
      <c r="AE35" s="14">
        <f t="shared" si="42"/>
        <v>38.442388059701493</v>
      </c>
      <c r="AF35">
        <f t="shared" si="2"/>
        <v>828</v>
      </c>
      <c r="AG35">
        <f t="shared" si="43"/>
        <v>885.04</v>
      </c>
      <c r="AH35">
        <f t="shared" si="44"/>
        <v>862.6</v>
      </c>
      <c r="AI35">
        <f t="shared" si="45"/>
        <v>0</v>
      </c>
      <c r="AJ35">
        <f t="shared" si="46"/>
        <v>0</v>
      </c>
      <c r="AK35">
        <f t="shared" si="47"/>
        <v>0</v>
      </c>
      <c r="AL35">
        <f t="shared" si="48"/>
        <v>0</v>
      </c>
      <c r="AM35">
        <f t="shared" si="49"/>
        <v>0</v>
      </c>
      <c r="AN35">
        <f t="shared" si="50"/>
        <v>0</v>
      </c>
      <c r="AO35">
        <f t="shared" si="51"/>
        <v>0</v>
      </c>
      <c r="AP35">
        <f t="shared" si="52"/>
        <v>0</v>
      </c>
      <c r="AQ35">
        <f t="shared" si="53"/>
        <v>0</v>
      </c>
      <c r="AR35">
        <f t="shared" si="54"/>
        <v>0</v>
      </c>
      <c r="AS35" s="15">
        <f t="shared" si="55"/>
        <v>67</v>
      </c>
      <c r="AV35" s="16">
        <v>10</v>
      </c>
      <c r="AW35" s="17" t="s">
        <v>45</v>
      </c>
      <c r="AX35" s="16">
        <v>173</v>
      </c>
      <c r="AY35" s="16">
        <v>2.2999999999999998</v>
      </c>
      <c r="AZ35" s="18" t="s">
        <v>52</v>
      </c>
    </row>
    <row r="36" spans="1:52" ht="19.95" customHeight="1" x14ac:dyDescent="0.3">
      <c r="A36" s="10">
        <v>16</v>
      </c>
      <c r="B36" s="39" t="s">
        <v>57</v>
      </c>
      <c r="C36" s="48" t="s">
        <v>93</v>
      </c>
      <c r="D36" s="46"/>
      <c r="E36" s="41"/>
      <c r="F36" s="12"/>
      <c r="G36" s="12">
        <v>51.39</v>
      </c>
      <c r="H36" s="12">
        <v>18</v>
      </c>
      <c r="I36" s="12">
        <v>20.43</v>
      </c>
      <c r="J36" s="13">
        <v>23</v>
      </c>
      <c r="K36" s="12"/>
      <c r="L36" s="13"/>
      <c r="M36" s="12"/>
      <c r="N36" s="13"/>
      <c r="O36" s="12"/>
      <c r="P36" s="13"/>
      <c r="Q36" s="12"/>
      <c r="R36" s="13"/>
      <c r="S36" s="12"/>
      <c r="T36" s="13"/>
      <c r="U36" s="12"/>
      <c r="V36" s="13"/>
      <c r="W36" s="12"/>
      <c r="X36" s="13"/>
      <c r="Y36" s="12"/>
      <c r="Z36" s="13"/>
      <c r="AA36" s="12"/>
      <c r="AB36" s="13"/>
      <c r="AC36" s="13"/>
      <c r="AD36" s="13"/>
      <c r="AE36" s="14">
        <f t="shared" si="42"/>
        <v>34.022195121951214</v>
      </c>
      <c r="AF36">
        <f t="shared" si="2"/>
        <v>0</v>
      </c>
      <c r="AG36">
        <f t="shared" si="43"/>
        <v>925.02</v>
      </c>
      <c r="AH36">
        <f t="shared" si="44"/>
        <v>469.89</v>
      </c>
      <c r="AI36">
        <f t="shared" si="45"/>
        <v>0</v>
      </c>
      <c r="AJ36">
        <f t="shared" si="46"/>
        <v>0</v>
      </c>
      <c r="AK36">
        <f t="shared" si="47"/>
        <v>0</v>
      </c>
      <c r="AL36">
        <f t="shared" si="48"/>
        <v>0</v>
      </c>
      <c r="AM36">
        <f t="shared" si="49"/>
        <v>0</v>
      </c>
      <c r="AN36">
        <f t="shared" si="50"/>
        <v>0</v>
      </c>
      <c r="AO36">
        <f t="shared" si="51"/>
        <v>0</v>
      </c>
      <c r="AP36">
        <f t="shared" si="52"/>
        <v>0</v>
      </c>
      <c r="AQ36">
        <f t="shared" si="53"/>
        <v>0</v>
      </c>
      <c r="AR36">
        <f t="shared" si="54"/>
        <v>0</v>
      </c>
      <c r="AS36" s="15">
        <f t="shared" si="55"/>
        <v>41</v>
      </c>
      <c r="AV36" s="16">
        <v>2</v>
      </c>
      <c r="AW36" s="17" t="s">
        <v>45</v>
      </c>
      <c r="AX36" s="16">
        <v>184.6</v>
      </c>
      <c r="AY36" s="16">
        <v>-0.6</v>
      </c>
      <c r="AZ36" s="18" t="s">
        <v>48</v>
      </c>
    </row>
    <row r="37" spans="1:52" ht="19.95" customHeight="1" x14ac:dyDescent="0.3">
      <c r="A37" s="10"/>
      <c r="B37" s="20"/>
      <c r="C37" s="27"/>
      <c r="D37" s="19"/>
      <c r="E37" s="41"/>
      <c r="F37" s="12"/>
      <c r="G37" s="12"/>
      <c r="H37" s="12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3"/>
      <c r="AD37" s="13"/>
      <c r="AE37" s="14"/>
      <c r="AS37" s="15"/>
      <c r="AV37" s="16"/>
      <c r="AW37" s="17"/>
      <c r="AX37" s="16"/>
      <c r="AY37" s="16"/>
      <c r="AZ37" s="18"/>
    </row>
    <row r="38" spans="1:52" ht="19.95" customHeight="1" x14ac:dyDescent="0.3">
      <c r="A38" s="10"/>
      <c r="B38" s="20"/>
      <c r="C38" s="27"/>
      <c r="D38" s="19"/>
      <c r="E38" s="41"/>
      <c r="F38" s="12"/>
      <c r="G38" s="12"/>
      <c r="H38" s="12"/>
      <c r="I38" s="12"/>
      <c r="J38" s="13"/>
      <c r="K38" s="12"/>
      <c r="L38" s="13"/>
      <c r="M38" s="12"/>
      <c r="N38" s="13"/>
      <c r="O38" s="12"/>
      <c r="P38" s="13"/>
      <c r="Q38" s="12"/>
      <c r="R38" s="13"/>
      <c r="S38" s="12"/>
      <c r="T38" s="13"/>
      <c r="U38" s="12"/>
      <c r="V38" s="13"/>
      <c r="W38" s="12"/>
      <c r="X38" s="13"/>
      <c r="Y38" s="12"/>
      <c r="Z38" s="13"/>
      <c r="AA38" s="12"/>
      <c r="AB38" s="13"/>
      <c r="AC38" s="13"/>
      <c r="AD38" s="13"/>
      <c r="AE38" s="14"/>
      <c r="AS38" s="15"/>
      <c r="AV38" s="16"/>
      <c r="AW38" s="17"/>
      <c r="AX38" s="16"/>
      <c r="AY38" s="16"/>
      <c r="AZ38" s="18"/>
    </row>
    <row r="39" spans="1:52" ht="19.95" customHeight="1" x14ac:dyDescent="0.3">
      <c r="A39" s="10"/>
      <c r="B39" s="20"/>
      <c r="C39" s="27"/>
      <c r="D39" s="19"/>
      <c r="E39" s="41"/>
      <c r="F39" s="12"/>
      <c r="G39" s="12"/>
      <c r="H39" s="12"/>
      <c r="I39" s="12"/>
      <c r="J39" s="13"/>
      <c r="K39" s="12"/>
      <c r="L39" s="13"/>
      <c r="M39" s="12"/>
      <c r="N39" s="13"/>
      <c r="O39" s="12"/>
      <c r="P39" s="13"/>
      <c r="Q39" s="12"/>
      <c r="R39" s="13"/>
      <c r="S39" s="12"/>
      <c r="T39" s="13"/>
      <c r="U39" s="12"/>
      <c r="V39" s="13"/>
      <c r="W39" s="12"/>
      <c r="X39" s="13"/>
      <c r="Y39" s="12"/>
      <c r="Z39" s="13"/>
      <c r="AA39" s="12"/>
      <c r="AB39" s="13"/>
      <c r="AC39" s="13"/>
      <c r="AD39" s="13"/>
      <c r="AE39" s="14"/>
      <c r="AS39" s="15"/>
      <c r="AV39" s="16"/>
      <c r="AW39" s="17"/>
      <c r="AX39" s="16"/>
      <c r="AY39" s="16"/>
      <c r="AZ39" s="18"/>
    </row>
    <row r="40" spans="1:52" ht="19.95" customHeight="1" x14ac:dyDescent="0.3">
      <c r="A40" s="10"/>
      <c r="B40" s="20"/>
      <c r="C40" s="27"/>
      <c r="D40" s="19"/>
      <c r="E40" s="41"/>
      <c r="F40" s="12"/>
      <c r="G40" s="12"/>
      <c r="H40" s="12"/>
      <c r="I40" s="12"/>
      <c r="J40" s="13"/>
      <c r="K40" s="12"/>
      <c r="L40" s="13"/>
      <c r="M40" s="12"/>
      <c r="N40" s="13"/>
      <c r="O40" s="12"/>
      <c r="P40" s="13"/>
      <c r="Q40" s="12"/>
      <c r="R40" s="13"/>
      <c r="S40" s="12"/>
      <c r="T40" s="13"/>
      <c r="U40" s="12"/>
      <c r="V40" s="13"/>
      <c r="W40" s="12"/>
      <c r="X40" s="13"/>
      <c r="Y40" s="12"/>
      <c r="Z40" s="13"/>
      <c r="AA40" s="12"/>
      <c r="AB40" s="13"/>
      <c r="AC40" s="13"/>
      <c r="AD40" s="13"/>
      <c r="AE40" s="14"/>
      <c r="AS40" s="15"/>
      <c r="AV40" s="16"/>
      <c r="AW40" s="17"/>
      <c r="AX40" s="16"/>
      <c r="AY40" s="18"/>
      <c r="AZ40" s="18"/>
    </row>
    <row r="41" spans="1:52" ht="19.95" customHeight="1" x14ac:dyDescent="0.3">
      <c r="A41" s="10"/>
      <c r="B41" s="20"/>
      <c r="C41" s="27"/>
      <c r="D41" s="19"/>
      <c r="E41" s="41"/>
      <c r="F41" s="12"/>
      <c r="G41" s="12"/>
      <c r="H41" s="12"/>
      <c r="I41" s="12"/>
      <c r="J41" s="13"/>
      <c r="K41" s="12"/>
      <c r="L41" s="13"/>
      <c r="M41" s="12"/>
      <c r="N41" s="13"/>
      <c r="O41" s="12"/>
      <c r="P41" s="13"/>
      <c r="Q41" s="12"/>
      <c r="R41" s="13"/>
      <c r="S41" s="12"/>
      <c r="T41" s="13"/>
      <c r="U41" s="12"/>
      <c r="V41" s="13"/>
      <c r="W41" s="12"/>
      <c r="X41" s="13"/>
      <c r="Y41" s="12"/>
      <c r="Z41" s="13"/>
      <c r="AA41" s="12"/>
      <c r="AB41" s="13"/>
      <c r="AC41" s="13"/>
      <c r="AD41" s="13"/>
      <c r="AE41" s="14"/>
      <c r="AS41" s="15"/>
      <c r="AV41" s="16"/>
      <c r="AW41" s="17"/>
      <c r="AX41" s="16"/>
      <c r="AY41" s="16"/>
      <c r="AZ41" s="18"/>
    </row>
    <row r="42" spans="1:52" ht="19.95" customHeight="1" x14ac:dyDescent="0.3">
      <c r="A42" s="10"/>
      <c r="B42" s="20"/>
      <c r="C42" s="27"/>
      <c r="D42" s="19"/>
      <c r="E42" s="41"/>
      <c r="F42" s="12"/>
      <c r="G42" s="12"/>
      <c r="H42" s="12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3"/>
      <c r="AD42" s="13"/>
      <c r="AE42" s="14"/>
      <c r="AS42" s="15"/>
      <c r="AV42" s="16"/>
      <c r="AW42" s="17"/>
      <c r="AX42" s="16"/>
      <c r="AY42" s="16"/>
      <c r="AZ42" s="18"/>
    </row>
    <row r="43" spans="1:52" ht="19.95" customHeight="1" x14ac:dyDescent="0.3">
      <c r="A43" s="10"/>
      <c r="B43" s="20"/>
      <c r="C43" s="27"/>
      <c r="D43" s="19"/>
      <c r="E43" s="41"/>
      <c r="F43" s="12"/>
      <c r="G43" s="12"/>
      <c r="H43" s="12"/>
      <c r="I43" s="12"/>
      <c r="J43" s="13"/>
      <c r="K43" s="12"/>
      <c r="L43" s="13"/>
      <c r="M43" s="12"/>
      <c r="N43" s="13"/>
      <c r="O43" s="12"/>
      <c r="P43" s="13"/>
      <c r="Q43" s="12"/>
      <c r="R43" s="13"/>
      <c r="S43" s="12"/>
      <c r="T43" s="13"/>
      <c r="U43" s="12"/>
      <c r="V43" s="13"/>
      <c r="W43" s="12"/>
      <c r="X43" s="13"/>
      <c r="Y43" s="12"/>
      <c r="Z43" s="13"/>
      <c r="AA43" s="12"/>
      <c r="AB43" s="13"/>
      <c r="AC43" s="13"/>
      <c r="AD43" s="13"/>
      <c r="AE43" s="14"/>
      <c r="AS43" s="15"/>
      <c r="AV43" s="16"/>
      <c r="AW43" s="17"/>
      <c r="AX43" s="16"/>
      <c r="AY43" s="16"/>
      <c r="AZ43" s="18"/>
    </row>
    <row r="44" spans="1:52" ht="19.95" customHeight="1" x14ac:dyDescent="0.3">
      <c r="A44" s="10"/>
      <c r="B44" s="20"/>
      <c r="C44" s="27"/>
      <c r="D44" s="19"/>
      <c r="E44" s="41"/>
      <c r="F44" s="12"/>
      <c r="G44" s="12"/>
      <c r="H44" s="12"/>
      <c r="I44" s="12"/>
      <c r="J44" s="13"/>
      <c r="K44" s="12"/>
      <c r="L44" s="13"/>
      <c r="M44" s="12"/>
      <c r="N44" s="13"/>
      <c r="O44" s="12"/>
      <c r="P44" s="13"/>
      <c r="Q44" s="12"/>
      <c r="R44" s="13"/>
      <c r="S44" s="12"/>
      <c r="T44" s="13"/>
      <c r="U44" s="12"/>
      <c r="V44" s="13"/>
      <c r="W44" s="12"/>
      <c r="X44" s="13"/>
      <c r="Y44" s="12"/>
      <c r="Z44" s="13"/>
      <c r="AA44" s="12"/>
      <c r="AB44" s="13"/>
      <c r="AC44" s="13"/>
      <c r="AD44" s="13"/>
      <c r="AE44" s="14"/>
      <c r="AS44" s="15"/>
      <c r="AV44" s="16"/>
      <c r="AW44" s="17"/>
      <c r="AX44" s="16"/>
      <c r="AY44" s="16"/>
      <c r="AZ44" s="18"/>
    </row>
  </sheetData>
  <sortState xmlns:xlrd2="http://schemas.microsoft.com/office/spreadsheetml/2017/richdata2" ref="A20:BB36">
    <sortCondition descending="1" ref="AE20:AE36"/>
  </sortState>
  <mergeCells count="2">
    <mergeCell ref="A1:C1"/>
    <mergeCell ref="AE1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2025-09-19T11:02:52Z</dcterms:modified>
</cp:coreProperties>
</file>